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stoning Parish Council\Accounts 2020-21\"/>
    </mc:Choice>
  </mc:AlternateContent>
  <xr:revisionPtr revIDLastSave="0" documentId="13_ncr:1_{F9C74651-ED2F-4B75-940F-53E63CD3445D}" xr6:coauthVersionLast="47" xr6:coauthVersionMax="47" xr10:uidLastSave="{00000000-0000-0000-0000-000000000000}"/>
  <bookViews>
    <workbookView xWindow="312" yWindow="0" windowWidth="18888" windowHeight="10200" activeTab="1" xr2:uid="{FCF2B64A-A53E-4F26-AFB8-DDC7FA4FE6CD}"/>
  </bookViews>
  <sheets>
    <sheet name="Income" sheetId="1" r:id="rId1"/>
    <sheet name="Expenditure" sheetId="2" r:id="rId2"/>
    <sheet name="Budget - regular" sheetId="4" r:id="rId3"/>
    <sheet name="Capital Projects" sheetId="5" r:id="rId4"/>
    <sheet name="Reconciliatio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1" l="1"/>
  <c r="J12" i="5"/>
  <c r="AA148" i="2"/>
  <c r="I54" i="1"/>
  <c r="M54" i="1"/>
  <c r="L54" i="1"/>
  <c r="K6" i="6"/>
  <c r="K21" i="6"/>
  <c r="T148" i="2"/>
  <c r="O54" i="1"/>
  <c r="AE148" i="2"/>
  <c r="Y148" i="2"/>
  <c r="M148" i="2"/>
  <c r="K4" i="5"/>
  <c r="K54" i="1"/>
  <c r="F12" i="5"/>
  <c r="E12" i="5"/>
  <c r="K8" i="5"/>
  <c r="K6" i="5"/>
  <c r="K12" i="5"/>
  <c r="K11" i="5"/>
  <c r="I12" i="5"/>
  <c r="AC148" i="2"/>
  <c r="D21" i="6"/>
  <c r="AF148" i="2"/>
  <c r="I148" i="2"/>
  <c r="D12" i="5"/>
  <c r="D47" i="4"/>
  <c r="W148" i="2"/>
  <c r="F47" i="4"/>
  <c r="F53" i="4"/>
  <c r="X148" i="2"/>
  <c r="V148" i="2"/>
  <c r="U148" i="2"/>
  <c r="H41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2" i="4"/>
  <c r="H43" i="4"/>
  <c r="H44" i="4"/>
  <c r="H45" i="4"/>
  <c r="H22" i="4"/>
  <c r="H5" i="4"/>
  <c r="H6" i="4"/>
  <c r="H7" i="4"/>
  <c r="H8" i="4"/>
  <c r="H9" i="4"/>
  <c r="H10" i="4"/>
  <c r="H12" i="4"/>
  <c r="H13" i="4"/>
  <c r="H4" i="4"/>
  <c r="H47" i="4"/>
  <c r="H53" i="4"/>
  <c r="G18" i="5"/>
  <c r="D18" i="5"/>
  <c r="G12" i="5"/>
  <c r="C27" i="5"/>
  <c r="B27" i="5"/>
  <c r="R148" i="2"/>
  <c r="Q148" i="2"/>
  <c r="P148" i="2"/>
  <c r="O148" i="2"/>
  <c r="N148" i="2"/>
  <c r="L148" i="2"/>
  <c r="K148" i="2"/>
  <c r="J148" i="2"/>
  <c r="H148" i="2"/>
  <c r="G148" i="2"/>
  <c r="F148" i="2"/>
  <c r="H17" i="4"/>
  <c r="F17" i="4"/>
  <c r="D17" i="4"/>
  <c r="E148" i="2"/>
  <c r="G54" i="1"/>
  <c r="F54" i="1"/>
  <c r="E54" i="1"/>
</calcChain>
</file>

<file path=xl/sharedStrings.xml><?xml version="1.0" encoding="utf-8"?>
<sst xmlns="http://schemas.openxmlformats.org/spreadsheetml/2006/main" count="544" uniqueCount="229">
  <si>
    <t>Date</t>
  </si>
  <si>
    <t>Received from</t>
  </si>
  <si>
    <t>Amount</t>
  </si>
  <si>
    <t>Precept</t>
  </si>
  <si>
    <t>Bank Int</t>
  </si>
  <si>
    <t>VAT</t>
  </si>
  <si>
    <t>Solar Farm</t>
  </si>
  <si>
    <t>Allot Rent</t>
  </si>
  <si>
    <t>S106</t>
  </si>
  <si>
    <t>Mowing</t>
  </si>
  <si>
    <t>Other</t>
  </si>
  <si>
    <t>Payee</t>
  </si>
  <si>
    <t>Chq No</t>
  </si>
  <si>
    <t>Details</t>
  </si>
  <si>
    <t>Total</t>
  </si>
  <si>
    <t>Clerk Salary</t>
  </si>
  <si>
    <t>Lights A Muskett</t>
  </si>
  <si>
    <t>Street lights</t>
  </si>
  <si>
    <t>Grass cutting</t>
  </si>
  <si>
    <t>Water</t>
  </si>
  <si>
    <t>Play Area/Inspec</t>
  </si>
  <si>
    <t>Payroll</t>
  </si>
  <si>
    <t>Hall Hire</t>
  </si>
  <si>
    <t>Gen Maint</t>
  </si>
  <si>
    <t>Capital Exp</t>
  </si>
  <si>
    <t>Grants/Donations</t>
  </si>
  <si>
    <t>General</t>
  </si>
  <si>
    <t>Insurance</t>
  </si>
  <si>
    <t>CBC</t>
  </si>
  <si>
    <t>TSB</t>
  </si>
  <si>
    <t>Interest</t>
  </si>
  <si>
    <t>TOTAL</t>
  </si>
  <si>
    <t>Reconciliation</t>
  </si>
  <si>
    <t>Bank Balances</t>
  </si>
  <si>
    <t>Budget 2020/21</t>
  </si>
  <si>
    <t>Budgeted</t>
  </si>
  <si>
    <t>Spent to date</t>
  </si>
  <si>
    <t>Balance</t>
  </si>
  <si>
    <t>Opening Balance</t>
  </si>
  <si>
    <t>Receipts</t>
  </si>
  <si>
    <t>Payments</t>
  </si>
  <si>
    <t>Unpaid</t>
  </si>
  <si>
    <t>Late credit</t>
  </si>
  <si>
    <t>BALANCE</t>
  </si>
  <si>
    <t>TSB Current</t>
  </si>
  <si>
    <t>TSB Instant Access</t>
  </si>
  <si>
    <t>K Barker</t>
  </si>
  <si>
    <t>Salary</t>
  </si>
  <si>
    <t>Expenses</t>
  </si>
  <si>
    <t>Overtime</t>
  </si>
  <si>
    <t>HMRC</t>
  </si>
  <si>
    <t>Clerk tax</t>
  </si>
  <si>
    <t>Mrs Harris</t>
  </si>
  <si>
    <t>D J Granger</t>
  </si>
  <si>
    <t>BATPC</t>
  </si>
  <si>
    <t>B Osborne</t>
  </si>
  <si>
    <t>Parish Warden</t>
  </si>
  <si>
    <t>Subscription</t>
  </si>
  <si>
    <t>Grass</t>
  </si>
  <si>
    <t>Zurich</t>
  </si>
  <si>
    <t>West Village Hall</t>
  </si>
  <si>
    <t>E.on</t>
  </si>
  <si>
    <t>Electricity Bill</t>
  </si>
  <si>
    <t>A Rayment</t>
  </si>
  <si>
    <t>Gate/materials</t>
  </si>
  <si>
    <t>Neil Gates</t>
  </si>
  <si>
    <t>Hanging gate</t>
  </si>
  <si>
    <t>Anglian Water</t>
  </si>
  <si>
    <t>Zoom sub</t>
  </si>
  <si>
    <t>Printing</t>
  </si>
  <si>
    <t>-</t>
  </si>
  <si>
    <t>Bank Charge</t>
  </si>
  <si>
    <t>Lion Press</t>
  </si>
  <si>
    <t>INCOME</t>
  </si>
  <si>
    <t>Expected</t>
  </si>
  <si>
    <t>Received</t>
  </si>
  <si>
    <t>Outstanding</t>
  </si>
  <si>
    <t>Grants</t>
  </si>
  <si>
    <t>Grasscutting</t>
  </si>
  <si>
    <t>Recreation Club</t>
  </si>
  <si>
    <t>Allotments</t>
  </si>
  <si>
    <t>Tennis Club</t>
  </si>
  <si>
    <t>School</t>
  </si>
  <si>
    <t>S106 Monies (1)</t>
  </si>
  <si>
    <t>Solar Farm ph 2 estimate</t>
  </si>
  <si>
    <t>B/F 31/3/19</t>
  </si>
  <si>
    <t>TOTAL INCOME</t>
  </si>
  <si>
    <t>EXPENDITURE</t>
  </si>
  <si>
    <t>From Grants</t>
  </si>
  <si>
    <t>Clerks Salary</t>
  </si>
  <si>
    <t>A Muskett</t>
  </si>
  <si>
    <t>Street Lighting</t>
  </si>
  <si>
    <t>Water Supply</t>
  </si>
  <si>
    <t>Play Area Inspec</t>
  </si>
  <si>
    <t>General Maintenance</t>
  </si>
  <si>
    <t>inc Allots</t>
  </si>
  <si>
    <t>Play Area Maint</t>
  </si>
  <si>
    <t>Audit Fees</t>
  </si>
  <si>
    <t>Christmas Event</t>
  </si>
  <si>
    <t>Contingency 5% Precept</t>
  </si>
  <si>
    <t>TOTAL EXPENDITURE</t>
  </si>
  <si>
    <t>Spent</t>
  </si>
  <si>
    <t>Mowing rebate</t>
  </si>
  <si>
    <t>Bank Interest</t>
  </si>
  <si>
    <t>Clerk Exp</t>
  </si>
  <si>
    <t>Rec Ground Maint</t>
  </si>
  <si>
    <t>Hard Court Area</t>
  </si>
  <si>
    <t>Burial Ground - ring fenced fund</t>
  </si>
  <si>
    <t>Street Lamps updating</t>
  </si>
  <si>
    <t>Safety Surfaces - play area</t>
  </si>
  <si>
    <t>Hard play area - resurfacing</t>
  </si>
  <si>
    <t>Rec Ground restoration</t>
  </si>
  <si>
    <t>Traffic Reg Order</t>
  </si>
  <si>
    <t>Expenditure</t>
  </si>
  <si>
    <t>Major Project Costs</t>
  </si>
  <si>
    <t>Balance Funded from Reserves</t>
  </si>
  <si>
    <t>Total:</t>
  </si>
  <si>
    <t>PROPOSED/PLANNED MAJOR PROJECTS</t>
  </si>
  <si>
    <t>Est Costs</t>
  </si>
  <si>
    <t>New Burial Ground</t>
  </si>
  <si>
    <t>Replacing Rec Ground fence and gates</t>
  </si>
  <si>
    <t>RING FENCED - RESERVES</t>
  </si>
  <si>
    <t>Major Projects Cont</t>
  </si>
  <si>
    <t>Subs</t>
  </si>
  <si>
    <t>Audit</t>
  </si>
  <si>
    <t>Major Projects Contribution from Regular</t>
  </si>
  <si>
    <t>Accounts</t>
  </si>
  <si>
    <t>Other Rent</t>
  </si>
  <si>
    <t>WJM Marshall</t>
  </si>
  <si>
    <t>Int Audit</t>
  </si>
  <si>
    <t>Notice Board Co</t>
  </si>
  <si>
    <t>Noticeboard</t>
  </si>
  <si>
    <t>Village Comm - printing</t>
  </si>
  <si>
    <t>Green Infrastructure - general</t>
  </si>
  <si>
    <t>Website - general</t>
  </si>
  <si>
    <t>Zoom, bank charges, noticeboard</t>
  </si>
  <si>
    <t>Andy Muskett Ltd</t>
  </si>
  <si>
    <t>N Gates</t>
  </si>
  <si>
    <t>Smith of Derby</t>
  </si>
  <si>
    <t>Barbara Osborne</t>
  </si>
  <si>
    <t>Light Maint</t>
  </si>
  <si>
    <t>Maint</t>
  </si>
  <si>
    <t>Clock Tower</t>
  </si>
  <si>
    <t>Amended 07/20</t>
  </si>
  <si>
    <t>Other (Noticeboard)</t>
  </si>
  <si>
    <t>Proj Exp</t>
  </si>
  <si>
    <t>Stonebridges</t>
  </si>
  <si>
    <t>A Woolgar</t>
  </si>
  <si>
    <t>Electric work</t>
  </si>
  <si>
    <t>Allcourts</t>
  </si>
  <si>
    <t>Resurface</t>
  </si>
  <si>
    <t>Jacksons Fencing</t>
  </si>
  <si>
    <t>Fencing/Gate</t>
  </si>
  <si>
    <t>Fence/Gates</t>
  </si>
  <si>
    <t>Quotation</t>
  </si>
  <si>
    <t>Original</t>
  </si>
  <si>
    <t>Budget</t>
  </si>
  <si>
    <t>2020/21 budget</t>
  </si>
  <si>
    <t>as amended</t>
  </si>
  <si>
    <t>FUNDING SOURCE DETAIL</t>
  </si>
  <si>
    <t>Funding</t>
  </si>
  <si>
    <t>Community Assets Grant from CBC</t>
  </si>
  <si>
    <t>New lanterns</t>
  </si>
  <si>
    <t>Wicksteed</t>
  </si>
  <si>
    <t>Inspection</t>
  </si>
  <si>
    <t>Grant</t>
  </si>
  <si>
    <t>Trimming</t>
  </si>
  <si>
    <t>Land Reg</t>
  </si>
  <si>
    <t>Hedges</t>
  </si>
  <si>
    <t>Wreaths</t>
  </si>
  <si>
    <t>R Botterell</t>
  </si>
  <si>
    <t>Lights</t>
  </si>
  <si>
    <t>Repairs</t>
  </si>
  <si>
    <t>Play Inspec</t>
  </si>
  <si>
    <t>Labour charge</t>
  </si>
  <si>
    <t>Refund fees</t>
  </si>
  <si>
    <t>Mowing Rebate</t>
  </si>
  <si>
    <t>Fidelity Solutions</t>
  </si>
  <si>
    <t>Banners</t>
  </si>
  <si>
    <t>Jet Electrical</t>
  </si>
  <si>
    <t>Lights Install</t>
  </si>
  <si>
    <t>Christmas Misc</t>
  </si>
  <si>
    <t>Cancelled</t>
  </si>
  <si>
    <t>Royal British Legion</t>
  </si>
  <si>
    <t>Donation</t>
  </si>
  <si>
    <t>FC</t>
  </si>
  <si>
    <t>Rec Ground</t>
  </si>
  <si>
    <t>Plot 6</t>
  </si>
  <si>
    <t>Rec Club</t>
  </si>
  <si>
    <t>Rent</t>
  </si>
  <si>
    <t>Plot 1</t>
  </si>
  <si>
    <t>Plot 11, 12</t>
  </si>
  <si>
    <t>Plot 4, 5</t>
  </si>
  <si>
    <t>Plot 17,18</t>
  </si>
  <si>
    <t>Plot 40</t>
  </si>
  <si>
    <t>Plot 37</t>
  </si>
  <si>
    <t>Plot 13</t>
  </si>
  <si>
    <t>Chq 430</t>
  </si>
  <si>
    <t>West School</t>
  </si>
  <si>
    <t>Mazars</t>
  </si>
  <si>
    <t>Idverde</t>
  </si>
  <si>
    <t>Safetyshop</t>
  </si>
  <si>
    <t>Signs</t>
  </si>
  <si>
    <t>Plot 38</t>
  </si>
  <si>
    <t>Plot 21</t>
  </si>
  <si>
    <t>Plot 28,29</t>
  </si>
  <si>
    <t>Plot 34</t>
  </si>
  <si>
    <t>Plot 32</t>
  </si>
  <si>
    <t>Plot 33</t>
  </si>
  <si>
    <t>Rcvd</t>
  </si>
  <si>
    <t>Website</t>
  </si>
  <si>
    <t>J Nethersole</t>
  </si>
  <si>
    <t>Dog dispensers</t>
  </si>
  <si>
    <t>Chq 449</t>
  </si>
  <si>
    <t>Anesco</t>
  </si>
  <si>
    <t>Allots</t>
  </si>
  <si>
    <t>R Fraser</t>
  </si>
  <si>
    <t>Plot 14</t>
  </si>
  <si>
    <t>Reynolds</t>
  </si>
  <si>
    <t>Jellis</t>
  </si>
  <si>
    <t>Abrahams</t>
  </si>
  <si>
    <t>Organ</t>
  </si>
  <si>
    <t>Savage</t>
  </si>
  <si>
    <t>Mackay</t>
  </si>
  <si>
    <t>Denman</t>
  </si>
  <si>
    <t>Cunniff</t>
  </si>
  <si>
    <t>Allot rent cash</t>
  </si>
  <si>
    <t>Uncashed chq</t>
  </si>
  <si>
    <t>Uncashed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</si>
</sst>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2" fontId="0" fillId="0" borderId="0" xfId="0" applyNumberFormat="1"/>
    <xf numFmtId="14" fontId="0" fillId="0" borderId="0" xfId="0" applyNumberFormat="1" applyFont="1"/>
    <xf numFmtId="0" fontId="0" fillId="0" borderId="0" xfId="0" applyFont="1"/>
    <xf numFmtId="2" fontId="0" fillId="0" borderId="0" xfId="0" applyNumberFormat="1" applyFont="1"/>
    <xf numFmtId="3" fontId="0" fillId="0" borderId="0" xfId="0" applyNumberFormat="1"/>
    <xf numFmtId="3" fontId="3" fillId="0" borderId="0" xfId="0" applyNumberFormat="1" applyFont="1"/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3" fontId="1" fillId="0" borderId="0" xfId="0" applyNumberFormat="1" applyFont="1"/>
    <xf numFmtId="2" fontId="1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A405-96D4-4A83-86C9-C1CC43D9B643}">
  <sheetPr>
    <pageSetUpPr fitToPage="1"/>
  </sheetPr>
  <dimension ref="A1:O54"/>
  <sheetViews>
    <sheetView workbookViewId="0">
      <pane ySplit="1" topLeftCell="A41" activePane="bottomLeft" state="frozen"/>
      <selection pane="bottomLeft" activeCell="M55" sqref="M55"/>
    </sheetView>
  </sheetViews>
  <sheetFormatPr defaultRowHeight="14.4" x14ac:dyDescent="0.3"/>
  <cols>
    <col min="1" max="1" width="10.5546875" bestFit="1" customWidth="1"/>
    <col min="3" max="3" width="5.109375" customWidth="1"/>
    <col min="4" max="4" width="13.33203125" customWidth="1"/>
    <col min="5" max="5" width="10.88671875" customWidth="1"/>
    <col min="6" max="6" width="11" customWidth="1"/>
    <col min="7" max="7" width="9.6640625" customWidth="1"/>
    <col min="8" max="8" width="10.88671875" customWidth="1"/>
    <col min="9" max="9" width="10.21875" customWidth="1"/>
    <col min="10" max="11" width="11.77734375" customWidth="1"/>
    <col min="12" max="12" width="10.109375" customWidth="1"/>
    <col min="13" max="13" width="11.33203125" customWidth="1"/>
  </cols>
  <sheetData>
    <row r="1" spans="1:15" s="1" customFormat="1" x14ac:dyDescent="0.3">
      <c r="A1" s="1" t="s">
        <v>0</v>
      </c>
      <c r="B1" s="1" t="s">
        <v>1</v>
      </c>
      <c r="D1" s="1" t="s">
        <v>13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9</v>
      </c>
      <c r="J1" s="1" t="s">
        <v>6</v>
      </c>
      <c r="K1" s="1" t="s">
        <v>77</v>
      </c>
      <c r="L1" s="1" t="s">
        <v>7</v>
      </c>
      <c r="M1" s="1" t="s">
        <v>127</v>
      </c>
      <c r="N1" s="1" t="s">
        <v>8</v>
      </c>
      <c r="O1" s="1" t="s">
        <v>10</v>
      </c>
    </row>
    <row r="2" spans="1:15" x14ac:dyDescent="0.3">
      <c r="A2" s="2">
        <v>43927</v>
      </c>
      <c r="B2" t="s">
        <v>28</v>
      </c>
      <c r="D2" t="s">
        <v>3</v>
      </c>
      <c r="E2" s="3">
        <v>20904</v>
      </c>
      <c r="F2" s="3">
        <v>20904</v>
      </c>
    </row>
    <row r="3" spans="1:15" x14ac:dyDescent="0.3">
      <c r="A3" s="2">
        <v>43931</v>
      </c>
      <c r="B3" t="s">
        <v>29</v>
      </c>
      <c r="D3" t="s">
        <v>30</v>
      </c>
      <c r="E3">
        <v>72.45</v>
      </c>
      <c r="G3">
        <v>72.45</v>
      </c>
    </row>
    <row r="4" spans="1:15" x14ac:dyDescent="0.3">
      <c r="A4" s="2">
        <v>43961</v>
      </c>
      <c r="B4" t="s">
        <v>29</v>
      </c>
      <c r="D4" t="s">
        <v>30</v>
      </c>
      <c r="E4">
        <v>70.17</v>
      </c>
      <c r="G4">
        <v>70.17</v>
      </c>
    </row>
    <row r="5" spans="1:15" x14ac:dyDescent="0.3">
      <c r="A5" s="2">
        <v>43992</v>
      </c>
      <c r="B5" t="s">
        <v>29</v>
      </c>
      <c r="D5" t="s">
        <v>30</v>
      </c>
      <c r="E5">
        <v>72.569999999999993</v>
      </c>
      <c r="G5">
        <v>72.569999999999993</v>
      </c>
    </row>
    <row r="6" spans="1:15" x14ac:dyDescent="0.3">
      <c r="A6" s="2">
        <v>44022</v>
      </c>
      <c r="B6" t="s">
        <v>29</v>
      </c>
      <c r="D6" t="s">
        <v>30</v>
      </c>
      <c r="E6">
        <v>59.77</v>
      </c>
      <c r="G6">
        <v>59.77</v>
      </c>
    </row>
    <row r="7" spans="1:15" x14ac:dyDescent="0.3">
      <c r="A7" s="2">
        <v>44053</v>
      </c>
      <c r="B7" t="s">
        <v>29</v>
      </c>
      <c r="D7" t="s">
        <v>30</v>
      </c>
      <c r="E7">
        <v>36.43</v>
      </c>
      <c r="G7">
        <v>36.43</v>
      </c>
    </row>
    <row r="8" spans="1:15" x14ac:dyDescent="0.3">
      <c r="A8" s="2">
        <v>44084</v>
      </c>
      <c r="B8" t="s">
        <v>29</v>
      </c>
      <c r="D8" t="s">
        <v>30</v>
      </c>
      <c r="E8">
        <v>28.67</v>
      </c>
      <c r="G8">
        <v>28.67</v>
      </c>
    </row>
    <row r="9" spans="1:15" x14ac:dyDescent="0.3">
      <c r="A9" s="2">
        <v>44077</v>
      </c>
      <c r="B9" t="s">
        <v>28</v>
      </c>
      <c r="D9" t="s">
        <v>165</v>
      </c>
      <c r="E9" s="3">
        <v>10000</v>
      </c>
      <c r="K9" s="3">
        <v>10000</v>
      </c>
    </row>
    <row r="10" spans="1:15" x14ac:dyDescent="0.3">
      <c r="A10" s="2">
        <v>44081</v>
      </c>
      <c r="B10" t="s">
        <v>28</v>
      </c>
      <c r="D10" t="s">
        <v>3</v>
      </c>
      <c r="E10" s="3">
        <v>20903</v>
      </c>
      <c r="F10" s="3">
        <v>20903</v>
      </c>
    </row>
    <row r="11" spans="1:15" x14ac:dyDescent="0.3">
      <c r="A11" s="2">
        <v>44114</v>
      </c>
      <c r="B11" t="s">
        <v>29</v>
      </c>
      <c r="D11" t="s">
        <v>30</v>
      </c>
      <c r="E11" s="3">
        <v>27.1</v>
      </c>
      <c r="F11" s="3"/>
      <c r="G11" s="5">
        <v>27.1</v>
      </c>
    </row>
    <row r="12" spans="1:15" x14ac:dyDescent="0.3">
      <c r="A12" s="2">
        <v>44145</v>
      </c>
      <c r="B12" t="s">
        <v>29</v>
      </c>
      <c r="D12" t="s">
        <v>30</v>
      </c>
      <c r="E12" s="3">
        <v>28.02</v>
      </c>
      <c r="F12" s="3"/>
      <c r="G12">
        <v>28.02</v>
      </c>
    </row>
    <row r="13" spans="1:15" x14ac:dyDescent="0.3">
      <c r="A13" s="2">
        <v>44138</v>
      </c>
      <c r="B13" t="s">
        <v>29</v>
      </c>
      <c r="D13" t="s">
        <v>175</v>
      </c>
      <c r="E13" s="3">
        <v>135</v>
      </c>
      <c r="F13" s="3"/>
      <c r="O13" s="5">
        <v>135</v>
      </c>
    </row>
    <row r="14" spans="1:15" x14ac:dyDescent="0.3">
      <c r="A14" s="2">
        <v>44186</v>
      </c>
      <c r="B14" t="s">
        <v>28</v>
      </c>
      <c r="D14" t="s">
        <v>176</v>
      </c>
      <c r="E14" s="3">
        <v>692.74</v>
      </c>
      <c r="F14" s="3"/>
      <c r="I14">
        <v>692.74</v>
      </c>
    </row>
    <row r="15" spans="1:15" x14ac:dyDescent="0.3">
      <c r="A15" s="2">
        <v>44172</v>
      </c>
      <c r="B15" t="s">
        <v>29</v>
      </c>
      <c r="D15" t="s">
        <v>175</v>
      </c>
      <c r="E15" s="3">
        <v>5</v>
      </c>
      <c r="F15" s="3"/>
      <c r="O15" s="5">
        <v>5</v>
      </c>
    </row>
    <row r="16" spans="1:15" x14ac:dyDescent="0.3">
      <c r="A16" s="2">
        <v>44175</v>
      </c>
      <c r="B16" t="s">
        <v>29</v>
      </c>
      <c r="D16" t="s">
        <v>30</v>
      </c>
      <c r="E16" s="3">
        <v>27.12</v>
      </c>
      <c r="F16" s="3"/>
      <c r="G16">
        <v>27.12</v>
      </c>
    </row>
    <row r="17" spans="1:15" x14ac:dyDescent="0.3">
      <c r="A17" s="2">
        <v>44225</v>
      </c>
      <c r="B17" t="s">
        <v>185</v>
      </c>
      <c r="D17" t="s">
        <v>186</v>
      </c>
      <c r="E17" s="3">
        <v>3240</v>
      </c>
      <c r="F17" s="3"/>
      <c r="O17" s="3">
        <v>3240</v>
      </c>
    </row>
    <row r="18" spans="1:15" x14ac:dyDescent="0.3">
      <c r="A18" s="2">
        <v>44225</v>
      </c>
      <c r="B18" t="s">
        <v>187</v>
      </c>
      <c r="D18" t="s">
        <v>7</v>
      </c>
      <c r="E18" s="3">
        <v>15</v>
      </c>
      <c r="F18" s="3"/>
      <c r="L18" s="5">
        <v>15</v>
      </c>
    </row>
    <row r="19" spans="1:15" x14ac:dyDescent="0.3">
      <c r="A19" s="2">
        <v>44225</v>
      </c>
      <c r="B19" t="s">
        <v>188</v>
      </c>
      <c r="D19" t="s">
        <v>189</v>
      </c>
      <c r="E19" s="3">
        <v>302.5</v>
      </c>
      <c r="F19" s="3"/>
      <c r="M19" s="5">
        <v>302.5</v>
      </c>
    </row>
    <row r="20" spans="1:15" x14ac:dyDescent="0.3">
      <c r="A20" s="2">
        <v>44221</v>
      </c>
      <c r="B20" t="s">
        <v>190</v>
      </c>
      <c r="D20" t="s">
        <v>7</v>
      </c>
      <c r="E20" s="3">
        <v>15</v>
      </c>
      <c r="F20" s="3"/>
      <c r="L20" s="5">
        <v>15</v>
      </c>
    </row>
    <row r="21" spans="1:15" x14ac:dyDescent="0.3">
      <c r="A21" s="2">
        <v>44221</v>
      </c>
      <c r="B21" t="s">
        <v>191</v>
      </c>
      <c r="D21" t="s">
        <v>7</v>
      </c>
      <c r="E21" s="3">
        <v>30</v>
      </c>
      <c r="F21" s="3"/>
      <c r="L21" s="5">
        <v>30</v>
      </c>
    </row>
    <row r="22" spans="1:15" x14ac:dyDescent="0.3">
      <c r="A22" s="2">
        <v>44218</v>
      </c>
      <c r="B22" t="s">
        <v>192</v>
      </c>
      <c r="D22" t="s">
        <v>7</v>
      </c>
      <c r="E22" s="3">
        <v>30</v>
      </c>
      <c r="F22" s="3"/>
      <c r="L22" s="5">
        <v>30</v>
      </c>
    </row>
    <row r="23" spans="1:15" x14ac:dyDescent="0.3">
      <c r="A23" s="2">
        <v>44217</v>
      </c>
      <c r="B23" t="s">
        <v>193</v>
      </c>
      <c r="D23" t="s">
        <v>7</v>
      </c>
      <c r="E23" s="3">
        <v>15</v>
      </c>
      <c r="F23" s="3"/>
      <c r="L23" s="5">
        <v>15</v>
      </c>
    </row>
    <row r="24" spans="1:15" x14ac:dyDescent="0.3">
      <c r="A24" s="2">
        <v>44216</v>
      </c>
      <c r="B24" t="s">
        <v>194</v>
      </c>
      <c r="D24" t="s">
        <v>7</v>
      </c>
      <c r="E24" s="3">
        <v>15</v>
      </c>
      <c r="F24" s="3"/>
      <c r="L24" s="5">
        <v>15</v>
      </c>
    </row>
    <row r="25" spans="1:15" x14ac:dyDescent="0.3">
      <c r="A25" s="2">
        <v>44215</v>
      </c>
      <c r="B25" t="s">
        <v>195</v>
      </c>
      <c r="D25" t="s">
        <v>7</v>
      </c>
      <c r="E25" s="3">
        <v>7.5</v>
      </c>
      <c r="F25" s="3"/>
      <c r="L25" s="5">
        <v>7.5</v>
      </c>
    </row>
    <row r="26" spans="1:15" x14ac:dyDescent="0.3">
      <c r="A26" s="2">
        <v>44215</v>
      </c>
      <c r="B26" t="s">
        <v>196</v>
      </c>
      <c r="D26" t="s">
        <v>7</v>
      </c>
      <c r="E26" s="3">
        <v>7.5</v>
      </c>
      <c r="F26" s="3"/>
      <c r="L26" s="5">
        <v>7.5</v>
      </c>
    </row>
    <row r="27" spans="1:15" x14ac:dyDescent="0.3">
      <c r="A27" s="2">
        <v>44200</v>
      </c>
      <c r="B27" t="s">
        <v>29</v>
      </c>
      <c r="D27" t="s">
        <v>175</v>
      </c>
      <c r="E27" s="3">
        <v>5</v>
      </c>
      <c r="F27" s="3"/>
      <c r="O27" s="5">
        <v>5</v>
      </c>
    </row>
    <row r="28" spans="1:15" x14ac:dyDescent="0.3">
      <c r="A28" s="2">
        <v>44206</v>
      </c>
      <c r="B28" t="s">
        <v>29</v>
      </c>
      <c r="D28" t="s">
        <v>30</v>
      </c>
      <c r="E28" s="3">
        <v>28.06</v>
      </c>
      <c r="F28" s="3"/>
      <c r="G28">
        <v>28.06</v>
      </c>
    </row>
    <row r="29" spans="1:15" x14ac:dyDescent="0.3">
      <c r="A29" s="2">
        <v>44253</v>
      </c>
      <c r="B29" t="s">
        <v>198</v>
      </c>
      <c r="D29" t="s">
        <v>189</v>
      </c>
      <c r="E29" s="3">
        <v>250</v>
      </c>
      <c r="F29" s="3"/>
      <c r="M29" s="5">
        <v>250</v>
      </c>
    </row>
    <row r="30" spans="1:15" x14ac:dyDescent="0.3">
      <c r="A30" s="2">
        <v>44237</v>
      </c>
      <c r="B30" t="s">
        <v>29</v>
      </c>
      <c r="D30" t="s">
        <v>30</v>
      </c>
      <c r="E30" s="3">
        <v>27.76</v>
      </c>
      <c r="F30" s="3"/>
      <c r="G30">
        <v>27.76</v>
      </c>
      <c r="M30" s="5"/>
    </row>
    <row r="31" spans="1:15" x14ac:dyDescent="0.3">
      <c r="A31" s="2">
        <v>44230</v>
      </c>
      <c r="B31" t="s">
        <v>29</v>
      </c>
      <c r="D31" t="s">
        <v>175</v>
      </c>
      <c r="E31" s="3">
        <v>5</v>
      </c>
      <c r="F31" s="3"/>
      <c r="M31" s="5"/>
      <c r="O31" s="5">
        <v>5</v>
      </c>
    </row>
    <row r="32" spans="1:15" x14ac:dyDescent="0.3">
      <c r="A32" s="2">
        <v>44228</v>
      </c>
      <c r="B32" t="s">
        <v>195</v>
      </c>
      <c r="D32" t="s">
        <v>7</v>
      </c>
      <c r="E32" s="3">
        <v>7.5</v>
      </c>
      <c r="F32" s="3"/>
      <c r="L32" s="5">
        <v>7.5</v>
      </c>
      <c r="M32" s="5"/>
    </row>
    <row r="33" spans="1:15" x14ac:dyDescent="0.3">
      <c r="A33" s="2">
        <v>44228</v>
      </c>
      <c r="B33" t="s">
        <v>203</v>
      </c>
      <c r="D33" t="s">
        <v>7</v>
      </c>
      <c r="E33" s="3">
        <v>15</v>
      </c>
      <c r="F33" s="3"/>
      <c r="L33" s="5">
        <v>15</v>
      </c>
      <c r="M33" s="5"/>
    </row>
    <row r="34" spans="1:15" x14ac:dyDescent="0.3">
      <c r="A34" s="2">
        <v>44231</v>
      </c>
      <c r="B34" t="s">
        <v>204</v>
      </c>
      <c r="D34" t="s">
        <v>7</v>
      </c>
      <c r="E34" s="3">
        <v>15</v>
      </c>
      <c r="F34" s="3"/>
      <c r="L34" s="5">
        <v>15</v>
      </c>
      <c r="M34" s="5"/>
    </row>
    <row r="35" spans="1:15" x14ac:dyDescent="0.3">
      <c r="A35" s="2">
        <v>44231</v>
      </c>
      <c r="B35" t="s">
        <v>205</v>
      </c>
      <c r="D35" t="s">
        <v>7</v>
      </c>
      <c r="E35" s="3">
        <v>30</v>
      </c>
      <c r="F35" s="3"/>
      <c r="L35" s="5">
        <v>30</v>
      </c>
      <c r="M35" s="5"/>
    </row>
    <row r="36" spans="1:15" x14ac:dyDescent="0.3">
      <c r="A36" s="2">
        <v>44233</v>
      </c>
      <c r="B36" t="s">
        <v>206</v>
      </c>
      <c r="D36" t="s">
        <v>7</v>
      </c>
      <c r="E36" s="3">
        <v>15</v>
      </c>
      <c r="F36" s="3"/>
      <c r="L36" s="5">
        <v>15</v>
      </c>
      <c r="M36" s="5"/>
    </row>
    <row r="37" spans="1:15" x14ac:dyDescent="0.3">
      <c r="A37" s="2">
        <v>44237</v>
      </c>
      <c r="B37" t="s">
        <v>207</v>
      </c>
      <c r="D37" t="s">
        <v>7</v>
      </c>
      <c r="E37" s="3">
        <v>15</v>
      </c>
      <c r="F37" s="3"/>
      <c r="L37" s="5">
        <v>15</v>
      </c>
      <c r="M37" s="5"/>
    </row>
    <row r="38" spans="1:15" x14ac:dyDescent="0.3">
      <c r="A38" s="2">
        <v>44240</v>
      </c>
      <c r="B38" t="s">
        <v>208</v>
      </c>
      <c r="D38" t="s">
        <v>7</v>
      </c>
      <c r="E38" s="3">
        <v>15</v>
      </c>
      <c r="F38" s="3"/>
      <c r="L38" s="5">
        <v>15</v>
      </c>
      <c r="M38" s="5"/>
    </row>
    <row r="39" spans="1:15" x14ac:dyDescent="0.3">
      <c r="A39" s="2">
        <v>44265</v>
      </c>
      <c r="B39" t="s">
        <v>29</v>
      </c>
      <c r="D39" t="s">
        <v>30</v>
      </c>
      <c r="E39" s="3">
        <v>15.27</v>
      </c>
      <c r="F39" s="3"/>
      <c r="G39">
        <v>15.27</v>
      </c>
      <c r="M39" s="5"/>
    </row>
    <row r="40" spans="1:15" x14ac:dyDescent="0.3">
      <c r="A40" s="2">
        <v>44260</v>
      </c>
      <c r="B40" t="s">
        <v>214</v>
      </c>
      <c r="D40" t="s">
        <v>6</v>
      </c>
      <c r="E40" s="3">
        <v>3053.29</v>
      </c>
      <c r="F40" s="3"/>
      <c r="J40" s="3">
        <v>3053.29</v>
      </c>
      <c r="M40" s="5"/>
      <c r="O40" s="5"/>
    </row>
    <row r="41" spans="1:15" x14ac:dyDescent="0.3">
      <c r="A41" s="2">
        <v>44262</v>
      </c>
      <c r="B41" t="s">
        <v>216</v>
      </c>
      <c r="D41" t="s">
        <v>7</v>
      </c>
      <c r="E41" s="3">
        <v>45</v>
      </c>
      <c r="F41" s="3"/>
      <c r="J41" s="3"/>
      <c r="L41" s="5">
        <v>45</v>
      </c>
      <c r="M41" s="5"/>
    </row>
    <row r="42" spans="1:15" x14ac:dyDescent="0.3">
      <c r="A42" s="2">
        <v>44265</v>
      </c>
      <c r="B42" t="s">
        <v>217</v>
      </c>
      <c r="D42" t="s">
        <v>7</v>
      </c>
      <c r="E42" s="3">
        <v>15</v>
      </c>
      <c r="F42" s="3"/>
      <c r="J42" s="3"/>
      <c r="L42" s="5">
        <v>15</v>
      </c>
      <c r="M42" s="5"/>
    </row>
    <row r="43" spans="1:15" x14ac:dyDescent="0.3">
      <c r="A43" s="2">
        <v>44265</v>
      </c>
      <c r="B43" t="s">
        <v>215</v>
      </c>
      <c r="D43" t="s">
        <v>226</v>
      </c>
      <c r="E43" s="3">
        <v>127.5</v>
      </c>
      <c r="F43" s="3"/>
      <c r="J43" s="3"/>
      <c r="L43" s="5">
        <v>127.5</v>
      </c>
      <c r="M43" s="5"/>
    </row>
    <row r="44" spans="1:15" x14ac:dyDescent="0.3">
      <c r="A44" s="2">
        <v>44284</v>
      </c>
      <c r="B44" t="s">
        <v>218</v>
      </c>
      <c r="D44" t="s">
        <v>7</v>
      </c>
      <c r="E44" s="3">
        <v>20</v>
      </c>
      <c r="F44" s="3"/>
      <c r="J44" s="3"/>
      <c r="L44" s="5">
        <v>20</v>
      </c>
      <c r="M44" s="5"/>
    </row>
    <row r="45" spans="1:15" x14ac:dyDescent="0.3">
      <c r="A45" s="2">
        <v>44284</v>
      </c>
      <c r="B45" t="s">
        <v>219</v>
      </c>
      <c r="D45" t="s">
        <v>7</v>
      </c>
      <c r="E45" s="3">
        <v>30</v>
      </c>
      <c r="F45" s="3"/>
      <c r="J45" s="3"/>
      <c r="L45" s="5">
        <v>30</v>
      </c>
      <c r="M45" s="5"/>
    </row>
    <row r="46" spans="1:15" x14ac:dyDescent="0.3">
      <c r="A46" s="2">
        <v>44284</v>
      </c>
      <c r="B46" t="s">
        <v>220</v>
      </c>
      <c r="D46" t="s">
        <v>7</v>
      </c>
      <c r="E46" s="3">
        <v>15</v>
      </c>
      <c r="F46" s="3"/>
      <c r="J46" s="3"/>
      <c r="L46" s="5">
        <v>15</v>
      </c>
      <c r="M46" s="5"/>
    </row>
    <row r="47" spans="1:15" x14ac:dyDescent="0.3">
      <c r="A47" s="2">
        <v>44284</v>
      </c>
      <c r="B47" t="s">
        <v>221</v>
      </c>
      <c r="D47" t="s">
        <v>7</v>
      </c>
      <c r="E47" s="3">
        <v>15</v>
      </c>
      <c r="F47" s="3"/>
      <c r="J47" s="3"/>
      <c r="L47" s="5">
        <v>15</v>
      </c>
      <c r="M47" s="5"/>
    </row>
    <row r="48" spans="1:15" x14ac:dyDescent="0.3">
      <c r="A48" s="2">
        <v>44284</v>
      </c>
      <c r="B48" t="s">
        <v>222</v>
      </c>
      <c r="D48" t="s">
        <v>7</v>
      </c>
      <c r="E48" s="3">
        <v>15</v>
      </c>
      <c r="F48" s="3"/>
      <c r="J48" s="3"/>
      <c r="L48" s="5">
        <v>15</v>
      </c>
      <c r="M48" s="5"/>
    </row>
    <row r="49" spans="1:15" x14ac:dyDescent="0.3">
      <c r="A49" s="2">
        <v>44284</v>
      </c>
      <c r="B49" t="s">
        <v>223</v>
      </c>
      <c r="D49" t="s">
        <v>7</v>
      </c>
      <c r="E49" s="3">
        <v>15</v>
      </c>
      <c r="F49" s="3"/>
      <c r="J49" s="3"/>
      <c r="L49" s="5">
        <v>15</v>
      </c>
      <c r="M49" s="5"/>
    </row>
    <row r="50" spans="1:15" x14ac:dyDescent="0.3">
      <c r="A50" s="2">
        <v>44284</v>
      </c>
      <c r="B50" t="s">
        <v>224</v>
      </c>
      <c r="D50" t="s">
        <v>7</v>
      </c>
      <c r="E50" s="3">
        <v>15</v>
      </c>
      <c r="F50" s="3"/>
      <c r="J50" s="3"/>
      <c r="L50" s="5">
        <v>15</v>
      </c>
      <c r="M50" s="5"/>
    </row>
    <row r="51" spans="1:15" x14ac:dyDescent="0.3">
      <c r="A51" s="2">
        <v>44284</v>
      </c>
      <c r="B51" t="s">
        <v>225</v>
      </c>
      <c r="D51" t="s">
        <v>7</v>
      </c>
      <c r="E51" s="3">
        <v>15</v>
      </c>
      <c r="F51" s="3"/>
      <c r="J51" s="3"/>
      <c r="L51" s="5">
        <v>15</v>
      </c>
      <c r="M51" s="5"/>
    </row>
    <row r="52" spans="1:15" x14ac:dyDescent="0.3">
      <c r="A52" s="2"/>
      <c r="E52" s="3"/>
      <c r="F52" s="3"/>
      <c r="M52" s="5"/>
    </row>
    <row r="54" spans="1:15" x14ac:dyDescent="0.3">
      <c r="A54" t="s">
        <v>31</v>
      </c>
      <c r="E54" s="3">
        <f>SUM(E2:E53)</f>
        <v>60563.919999999991</v>
      </c>
      <c r="F54" s="3">
        <f>SUM(F2:F53)</f>
        <v>41807</v>
      </c>
      <c r="G54" s="5">
        <f>SUM(G2:G53)</f>
        <v>493.39</v>
      </c>
      <c r="I54">
        <f>SUM(I11:I53)</f>
        <v>692.74</v>
      </c>
      <c r="J54" s="3">
        <f>SUM(J39:J53)</f>
        <v>3053.29</v>
      </c>
      <c r="K54" s="5">
        <f>SUM(K8:K53)</f>
        <v>10000</v>
      </c>
      <c r="L54" s="5">
        <f>SUM(L15:L53)</f>
        <v>575</v>
      </c>
      <c r="M54" s="5">
        <f>SUM(M14:M53)</f>
        <v>552.5</v>
      </c>
      <c r="O54" s="5">
        <f>SUM(O11:O53)</f>
        <v>3390</v>
      </c>
    </row>
  </sheetData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1350-546F-4BDB-AB2E-4A9D16684561}">
  <sheetPr>
    <pageSetUpPr fitToPage="1"/>
  </sheetPr>
  <dimension ref="A1:AF148"/>
  <sheetViews>
    <sheetView tabSelected="1" workbookViewId="0">
      <pane ySplit="1" topLeftCell="A136" activePane="bottomLeft" state="frozen"/>
      <selection pane="bottomLeft" activeCell="A149" sqref="A149"/>
    </sheetView>
  </sheetViews>
  <sheetFormatPr defaultRowHeight="14.4" x14ac:dyDescent="0.3"/>
  <cols>
    <col min="1" max="1" width="10.77734375" bestFit="1" customWidth="1"/>
    <col min="2" max="2" width="19.109375" customWidth="1"/>
    <col min="3" max="3" width="10.5546875" bestFit="1" customWidth="1"/>
    <col min="4" max="4" width="13.5546875" customWidth="1"/>
    <col min="7" max="8" width="10.77734375" customWidth="1"/>
    <col min="9" max="9" width="15.33203125" customWidth="1"/>
    <col min="10" max="10" width="11.77734375" customWidth="1"/>
    <col min="11" max="11" width="11.21875" customWidth="1"/>
    <col min="13" max="13" width="16" customWidth="1"/>
    <col min="16" max="16" width="9.77734375" customWidth="1"/>
    <col min="17" max="17" width="9.6640625" customWidth="1"/>
    <col min="18" max="18" width="14.109375" customWidth="1"/>
    <col min="19" max="19" width="10.109375" customWidth="1"/>
    <col min="20" max="20" width="15.109375" customWidth="1"/>
    <col min="21" max="21" width="10.5546875" customWidth="1"/>
    <col min="22" max="23" width="10.77734375" customWidth="1"/>
    <col min="31" max="31" width="12.21875" customWidth="1"/>
  </cols>
  <sheetData>
    <row r="1" spans="1:32" s="1" customFormat="1" ht="18" customHeight="1" x14ac:dyDescent="0.3">
      <c r="A1" s="1" t="s">
        <v>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5</v>
      </c>
      <c r="G1" s="1" t="s">
        <v>15</v>
      </c>
      <c r="H1" s="1" t="s">
        <v>104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  <c r="P1" s="1" t="s">
        <v>27</v>
      </c>
      <c r="Q1" s="1" t="s">
        <v>23</v>
      </c>
      <c r="R1" s="1" t="s">
        <v>56</v>
      </c>
      <c r="S1" s="1" t="s">
        <v>24</v>
      </c>
      <c r="T1" s="1" t="s">
        <v>25</v>
      </c>
      <c r="U1" s="1" t="s">
        <v>124</v>
      </c>
      <c r="V1" s="1" t="s">
        <v>69</v>
      </c>
      <c r="W1" s="1" t="s">
        <v>123</v>
      </c>
      <c r="X1" s="1" t="s">
        <v>26</v>
      </c>
      <c r="Y1" s="1" t="s">
        <v>98</v>
      </c>
      <c r="AA1" s="1" t="s">
        <v>105</v>
      </c>
      <c r="AC1" s="1" t="s">
        <v>106</v>
      </c>
      <c r="AE1" s="1" t="s">
        <v>153</v>
      </c>
      <c r="AF1" s="1" t="s">
        <v>10</v>
      </c>
    </row>
    <row r="2" spans="1:32" s="7" customFormat="1" x14ac:dyDescent="0.3">
      <c r="A2" s="6">
        <v>43923</v>
      </c>
      <c r="B2" s="7" t="s">
        <v>29</v>
      </c>
      <c r="C2" s="7" t="s">
        <v>70</v>
      </c>
      <c r="D2" s="7" t="s">
        <v>71</v>
      </c>
      <c r="E2" s="8">
        <v>5</v>
      </c>
      <c r="X2" s="8">
        <v>5</v>
      </c>
    </row>
    <row r="3" spans="1:32" x14ac:dyDescent="0.3">
      <c r="A3" s="2">
        <v>43929</v>
      </c>
      <c r="B3" t="s">
        <v>46</v>
      </c>
      <c r="C3">
        <v>343</v>
      </c>
      <c r="D3" t="s">
        <v>47</v>
      </c>
      <c r="E3">
        <v>454.16</v>
      </c>
      <c r="G3">
        <v>454.16</v>
      </c>
    </row>
    <row r="4" spans="1:32" x14ac:dyDescent="0.3">
      <c r="A4" s="2">
        <v>43929</v>
      </c>
      <c r="B4" t="s">
        <v>46</v>
      </c>
      <c r="C4">
        <v>343</v>
      </c>
      <c r="D4" t="s">
        <v>49</v>
      </c>
      <c r="E4">
        <v>82.02</v>
      </c>
      <c r="G4">
        <v>82.02</v>
      </c>
    </row>
    <row r="5" spans="1:32" x14ac:dyDescent="0.3">
      <c r="A5" s="2">
        <v>43929</v>
      </c>
      <c r="B5" t="s">
        <v>46</v>
      </c>
      <c r="C5">
        <v>343</v>
      </c>
      <c r="D5" t="s">
        <v>48</v>
      </c>
      <c r="E5">
        <v>30.54</v>
      </c>
      <c r="H5">
        <v>30.54</v>
      </c>
    </row>
    <row r="6" spans="1:32" x14ac:dyDescent="0.3">
      <c r="A6" s="2">
        <v>43929</v>
      </c>
      <c r="B6" t="s">
        <v>50</v>
      </c>
      <c r="C6">
        <v>344</v>
      </c>
      <c r="D6" t="s">
        <v>51</v>
      </c>
      <c r="E6" s="5">
        <v>20</v>
      </c>
      <c r="G6" s="5">
        <v>20</v>
      </c>
      <c r="H6" s="5"/>
    </row>
    <row r="7" spans="1:32" x14ac:dyDescent="0.3">
      <c r="A7" s="2">
        <v>43929</v>
      </c>
      <c r="B7" t="s">
        <v>52</v>
      </c>
      <c r="C7">
        <v>345</v>
      </c>
      <c r="D7" t="s">
        <v>56</v>
      </c>
      <c r="E7" s="5">
        <v>275</v>
      </c>
      <c r="R7" s="5">
        <v>275</v>
      </c>
    </row>
    <row r="8" spans="1:32" x14ac:dyDescent="0.3">
      <c r="A8" s="2">
        <v>43929</v>
      </c>
      <c r="B8" t="s">
        <v>53</v>
      </c>
      <c r="C8">
        <v>346</v>
      </c>
      <c r="D8" t="s">
        <v>58</v>
      </c>
      <c r="E8">
        <v>402.94</v>
      </c>
      <c r="F8">
        <v>67.16</v>
      </c>
      <c r="K8">
        <v>335.78</v>
      </c>
    </row>
    <row r="9" spans="1:32" x14ac:dyDescent="0.3">
      <c r="A9" s="2">
        <v>43929</v>
      </c>
      <c r="B9" t="s">
        <v>53</v>
      </c>
      <c r="C9">
        <v>346</v>
      </c>
      <c r="D9" t="s">
        <v>58</v>
      </c>
      <c r="E9">
        <v>402.94</v>
      </c>
      <c r="F9">
        <v>67.16</v>
      </c>
      <c r="K9">
        <v>335.78</v>
      </c>
    </row>
    <row r="10" spans="1:32" x14ac:dyDescent="0.3">
      <c r="A10" s="2">
        <v>43929</v>
      </c>
      <c r="B10" t="s">
        <v>54</v>
      </c>
      <c r="C10">
        <v>347</v>
      </c>
      <c r="D10" t="s">
        <v>57</v>
      </c>
      <c r="E10" s="5">
        <v>456</v>
      </c>
      <c r="U10" s="5"/>
      <c r="V10" s="5"/>
      <c r="W10" s="5">
        <v>456</v>
      </c>
      <c r="X10" s="5"/>
    </row>
    <row r="11" spans="1:32" x14ac:dyDescent="0.3">
      <c r="A11" s="2">
        <v>43929</v>
      </c>
      <c r="B11" t="s">
        <v>55</v>
      </c>
      <c r="C11">
        <v>348</v>
      </c>
      <c r="D11" t="s">
        <v>21</v>
      </c>
      <c r="E11" s="5">
        <v>64.5</v>
      </c>
      <c r="N11" s="5">
        <v>64.5</v>
      </c>
    </row>
    <row r="12" spans="1:32" x14ac:dyDescent="0.3">
      <c r="A12" s="2">
        <v>43954</v>
      </c>
      <c r="B12" t="s">
        <v>29</v>
      </c>
      <c r="C12" t="s">
        <v>70</v>
      </c>
      <c r="D12" t="s">
        <v>71</v>
      </c>
      <c r="E12" s="5">
        <v>5</v>
      </c>
      <c r="N12" s="5"/>
      <c r="X12" s="5">
        <v>5</v>
      </c>
    </row>
    <row r="13" spans="1:32" x14ac:dyDescent="0.3">
      <c r="A13" s="2">
        <v>43964</v>
      </c>
      <c r="B13" t="s">
        <v>46</v>
      </c>
      <c r="C13">
        <v>349</v>
      </c>
      <c r="D13" t="s">
        <v>47</v>
      </c>
      <c r="E13" s="5">
        <v>481.45</v>
      </c>
      <c r="G13">
        <v>481.45</v>
      </c>
    </row>
    <row r="14" spans="1:32" x14ac:dyDescent="0.3">
      <c r="A14" s="2">
        <v>43964</v>
      </c>
      <c r="B14" t="s">
        <v>46</v>
      </c>
      <c r="C14">
        <v>349</v>
      </c>
      <c r="D14" t="s">
        <v>48</v>
      </c>
      <c r="E14" s="5">
        <v>23.65</v>
      </c>
      <c r="H14">
        <v>23.65</v>
      </c>
    </row>
    <row r="15" spans="1:32" x14ac:dyDescent="0.3">
      <c r="A15" s="2">
        <v>43964</v>
      </c>
      <c r="B15" t="s">
        <v>50</v>
      </c>
      <c r="C15">
        <v>350</v>
      </c>
      <c r="D15" t="s">
        <v>51</v>
      </c>
      <c r="E15" s="5">
        <v>1.8</v>
      </c>
      <c r="G15" s="5">
        <v>1.8</v>
      </c>
      <c r="H15" s="5"/>
    </row>
    <row r="16" spans="1:32" x14ac:dyDescent="0.3">
      <c r="A16" s="2">
        <v>43964</v>
      </c>
      <c r="B16" t="s">
        <v>52</v>
      </c>
      <c r="C16">
        <v>351</v>
      </c>
      <c r="D16" t="s">
        <v>56</v>
      </c>
      <c r="E16" s="5">
        <v>275</v>
      </c>
      <c r="R16" s="5">
        <v>275</v>
      </c>
    </row>
    <row r="17" spans="1:24" x14ac:dyDescent="0.3">
      <c r="A17" s="2">
        <v>43964</v>
      </c>
      <c r="B17" t="s">
        <v>72</v>
      </c>
      <c r="C17">
        <v>352</v>
      </c>
      <c r="D17" t="s">
        <v>72</v>
      </c>
      <c r="E17" s="5">
        <v>360</v>
      </c>
      <c r="R17" s="5"/>
      <c r="U17" s="5"/>
      <c r="V17" s="5">
        <v>360</v>
      </c>
      <c r="W17" s="5"/>
      <c r="X17" s="5"/>
    </row>
    <row r="18" spans="1:24" x14ac:dyDescent="0.3">
      <c r="A18" s="2">
        <v>43964</v>
      </c>
      <c r="B18" t="s">
        <v>53</v>
      </c>
      <c r="C18">
        <v>353</v>
      </c>
      <c r="D18" t="s">
        <v>58</v>
      </c>
      <c r="E18" s="5">
        <v>402.94</v>
      </c>
      <c r="F18">
        <v>67.16</v>
      </c>
      <c r="K18">
        <v>335.78</v>
      </c>
    </row>
    <row r="19" spans="1:24" x14ac:dyDescent="0.3">
      <c r="A19" s="2">
        <v>43964</v>
      </c>
      <c r="B19" t="s">
        <v>53</v>
      </c>
      <c r="C19">
        <v>353</v>
      </c>
      <c r="D19" t="s">
        <v>58</v>
      </c>
      <c r="E19" s="5">
        <v>402.94</v>
      </c>
      <c r="F19">
        <v>67.16</v>
      </c>
      <c r="K19">
        <v>335.78</v>
      </c>
    </row>
    <row r="20" spans="1:24" x14ac:dyDescent="0.3">
      <c r="A20" s="2">
        <v>43964</v>
      </c>
      <c r="B20" t="s">
        <v>53</v>
      </c>
      <c r="C20">
        <v>353</v>
      </c>
      <c r="D20" t="s">
        <v>58</v>
      </c>
      <c r="E20" s="5">
        <v>402.94</v>
      </c>
      <c r="F20">
        <v>67.16</v>
      </c>
      <c r="K20">
        <v>335.78</v>
      </c>
    </row>
    <row r="21" spans="1:24" x14ac:dyDescent="0.3">
      <c r="A21" s="2">
        <v>43964</v>
      </c>
      <c r="B21" t="s">
        <v>59</v>
      </c>
      <c r="C21">
        <v>354</v>
      </c>
      <c r="D21" t="s">
        <v>27</v>
      </c>
      <c r="E21" s="3">
        <v>1418.16</v>
      </c>
      <c r="P21" s="3">
        <v>1418.16</v>
      </c>
    </row>
    <row r="22" spans="1:24" x14ac:dyDescent="0.3">
      <c r="A22" s="2">
        <v>43964</v>
      </c>
      <c r="B22" t="s">
        <v>60</v>
      </c>
      <c r="C22">
        <v>355</v>
      </c>
      <c r="D22" t="s">
        <v>22</v>
      </c>
      <c r="E22" s="5">
        <v>18</v>
      </c>
      <c r="O22" s="5">
        <v>18</v>
      </c>
    </row>
    <row r="23" spans="1:24" x14ac:dyDescent="0.3">
      <c r="A23" s="2">
        <v>43964</v>
      </c>
      <c r="B23" t="s">
        <v>61</v>
      </c>
      <c r="C23">
        <v>356</v>
      </c>
      <c r="D23" t="s">
        <v>62</v>
      </c>
      <c r="E23" s="5">
        <v>84.12</v>
      </c>
      <c r="F23">
        <v>4.01</v>
      </c>
      <c r="J23">
        <v>80.11</v>
      </c>
    </row>
    <row r="24" spans="1:24" x14ac:dyDescent="0.3">
      <c r="A24" s="2">
        <v>43964</v>
      </c>
      <c r="B24" t="s">
        <v>63</v>
      </c>
      <c r="C24">
        <v>357</v>
      </c>
      <c r="D24" t="s">
        <v>64</v>
      </c>
      <c r="E24" s="5">
        <v>218.53</v>
      </c>
      <c r="F24">
        <v>36.42</v>
      </c>
      <c r="Q24">
        <v>182.11</v>
      </c>
    </row>
    <row r="25" spans="1:24" x14ac:dyDescent="0.3">
      <c r="A25" s="2">
        <v>43964</v>
      </c>
      <c r="B25" t="s">
        <v>65</v>
      </c>
      <c r="C25">
        <v>359</v>
      </c>
      <c r="D25" t="s">
        <v>66</v>
      </c>
      <c r="E25" s="5">
        <v>70</v>
      </c>
      <c r="Q25" s="5">
        <v>70</v>
      </c>
    </row>
    <row r="26" spans="1:24" x14ac:dyDescent="0.3">
      <c r="A26" s="2">
        <v>43964</v>
      </c>
      <c r="B26" t="s">
        <v>67</v>
      </c>
      <c r="C26">
        <v>360</v>
      </c>
      <c r="D26" t="s">
        <v>19</v>
      </c>
      <c r="E26" s="5">
        <v>54.87</v>
      </c>
      <c r="F26">
        <v>9.14</v>
      </c>
      <c r="L26">
        <v>45.73</v>
      </c>
    </row>
    <row r="27" spans="1:24" x14ac:dyDescent="0.3">
      <c r="A27" s="2">
        <v>43964</v>
      </c>
      <c r="B27" t="s">
        <v>63</v>
      </c>
      <c r="C27">
        <v>361</v>
      </c>
      <c r="D27" t="s">
        <v>68</v>
      </c>
      <c r="E27" s="5">
        <v>143.88</v>
      </c>
      <c r="X27">
        <v>143.88</v>
      </c>
    </row>
    <row r="28" spans="1:24" x14ac:dyDescent="0.3">
      <c r="A28" s="2">
        <v>43964</v>
      </c>
      <c r="B28" t="s">
        <v>61</v>
      </c>
      <c r="C28">
        <v>362</v>
      </c>
      <c r="D28" t="s">
        <v>62</v>
      </c>
      <c r="E28" s="5">
        <v>81.400000000000006</v>
      </c>
      <c r="F28">
        <v>3.88</v>
      </c>
      <c r="J28">
        <v>77.52</v>
      </c>
    </row>
    <row r="29" spans="1:24" x14ac:dyDescent="0.3">
      <c r="A29" s="2">
        <v>43964</v>
      </c>
      <c r="B29" t="s">
        <v>63</v>
      </c>
      <c r="C29">
        <v>363</v>
      </c>
      <c r="D29" t="s">
        <v>69</v>
      </c>
      <c r="E29" s="5">
        <v>567</v>
      </c>
      <c r="U29" s="5"/>
      <c r="V29" s="5">
        <v>567</v>
      </c>
      <c r="W29" s="5"/>
      <c r="X29" s="5"/>
    </row>
    <row r="30" spans="1:24" x14ac:dyDescent="0.3">
      <c r="A30" s="2">
        <v>43984</v>
      </c>
      <c r="B30" t="s">
        <v>29</v>
      </c>
      <c r="C30" t="s">
        <v>70</v>
      </c>
      <c r="D30" t="s">
        <v>71</v>
      </c>
      <c r="E30" s="5">
        <v>5</v>
      </c>
      <c r="U30" s="5"/>
      <c r="V30" s="5"/>
      <c r="W30" s="5"/>
      <c r="X30" s="5">
        <v>5</v>
      </c>
    </row>
    <row r="31" spans="1:24" x14ac:dyDescent="0.3">
      <c r="A31" s="2">
        <v>43990</v>
      </c>
      <c r="B31" t="s">
        <v>46</v>
      </c>
      <c r="C31">
        <v>364</v>
      </c>
      <c r="D31" t="s">
        <v>47</v>
      </c>
      <c r="E31" s="5">
        <v>481.45</v>
      </c>
      <c r="G31">
        <v>481.45</v>
      </c>
      <c r="U31" s="5"/>
      <c r="V31" s="5"/>
      <c r="W31" s="5"/>
      <c r="X31" s="5"/>
    </row>
    <row r="32" spans="1:24" x14ac:dyDescent="0.3">
      <c r="A32" s="2">
        <v>43990</v>
      </c>
      <c r="B32" t="s">
        <v>46</v>
      </c>
      <c r="C32">
        <v>364</v>
      </c>
      <c r="D32" t="s">
        <v>48</v>
      </c>
      <c r="E32" s="5">
        <v>42.45</v>
      </c>
      <c r="H32">
        <v>42.45</v>
      </c>
      <c r="U32" s="5"/>
      <c r="V32" s="5"/>
      <c r="W32" s="5"/>
      <c r="X32" s="5"/>
    </row>
    <row r="33" spans="1:32" x14ac:dyDescent="0.3">
      <c r="A33" s="2">
        <v>43990</v>
      </c>
      <c r="B33" t="s">
        <v>50</v>
      </c>
      <c r="C33">
        <v>365</v>
      </c>
      <c r="D33" t="s">
        <v>51</v>
      </c>
      <c r="E33" s="5">
        <v>1.8</v>
      </c>
      <c r="G33" s="5">
        <v>1.8</v>
      </c>
      <c r="U33" s="5"/>
      <c r="V33" s="5"/>
      <c r="W33" s="5"/>
      <c r="X33" s="5"/>
    </row>
    <row r="34" spans="1:32" x14ac:dyDescent="0.3">
      <c r="A34" s="2">
        <v>43990</v>
      </c>
      <c r="B34" t="s">
        <v>52</v>
      </c>
      <c r="C34">
        <v>366</v>
      </c>
      <c r="D34" t="s">
        <v>56</v>
      </c>
      <c r="E34" s="5">
        <v>275</v>
      </c>
      <c r="R34" s="5">
        <v>275</v>
      </c>
      <c r="U34" s="5"/>
      <c r="V34" s="5"/>
      <c r="W34" s="5"/>
      <c r="X34" s="5"/>
    </row>
    <row r="35" spans="1:32" x14ac:dyDescent="0.3">
      <c r="A35" s="2">
        <v>43990</v>
      </c>
      <c r="B35" t="s">
        <v>53</v>
      </c>
      <c r="C35">
        <v>367</v>
      </c>
      <c r="D35" t="s">
        <v>58</v>
      </c>
      <c r="E35" s="5">
        <v>402.94</v>
      </c>
      <c r="F35">
        <v>67.16</v>
      </c>
      <c r="K35">
        <v>335.78</v>
      </c>
      <c r="U35" s="5"/>
      <c r="V35" s="5"/>
      <c r="W35" s="5"/>
      <c r="X35" s="5"/>
    </row>
    <row r="36" spans="1:32" x14ac:dyDescent="0.3">
      <c r="A36" s="2">
        <v>43990</v>
      </c>
      <c r="B36" t="s">
        <v>53</v>
      </c>
      <c r="C36">
        <v>367</v>
      </c>
      <c r="D36" t="s">
        <v>58</v>
      </c>
      <c r="E36" s="5">
        <v>402.94</v>
      </c>
      <c r="F36">
        <v>67.16</v>
      </c>
      <c r="K36">
        <v>335.78</v>
      </c>
      <c r="U36" s="5"/>
      <c r="V36" s="5"/>
      <c r="W36" s="5"/>
      <c r="X36" s="5"/>
    </row>
    <row r="37" spans="1:32" x14ac:dyDescent="0.3">
      <c r="A37" s="2">
        <v>43990</v>
      </c>
      <c r="B37" t="s">
        <v>128</v>
      </c>
      <c r="C37">
        <v>368</v>
      </c>
      <c r="D37" t="s">
        <v>129</v>
      </c>
      <c r="E37" s="5">
        <v>100</v>
      </c>
      <c r="U37" s="5">
        <v>100</v>
      </c>
      <c r="V37" s="5"/>
      <c r="W37" s="5"/>
      <c r="X37" s="5"/>
    </row>
    <row r="38" spans="1:32" x14ac:dyDescent="0.3">
      <c r="A38" s="2">
        <v>43990</v>
      </c>
      <c r="B38" t="s">
        <v>130</v>
      </c>
      <c r="C38">
        <v>369</v>
      </c>
      <c r="D38" t="s">
        <v>131</v>
      </c>
      <c r="E38" s="5">
        <v>2172</v>
      </c>
      <c r="F38" s="5">
        <v>362</v>
      </c>
      <c r="U38" s="5"/>
      <c r="V38" s="5"/>
      <c r="W38" s="5"/>
      <c r="X38" s="5"/>
      <c r="AF38" s="3">
        <v>1810</v>
      </c>
    </row>
    <row r="39" spans="1:32" x14ac:dyDescent="0.3">
      <c r="A39" s="2">
        <v>43990</v>
      </c>
      <c r="B39" t="s">
        <v>61</v>
      </c>
      <c r="C39">
        <v>370</v>
      </c>
      <c r="D39" t="s">
        <v>62</v>
      </c>
      <c r="E39" s="5">
        <v>84.12</v>
      </c>
      <c r="F39">
        <v>4.01</v>
      </c>
      <c r="J39">
        <v>80.11</v>
      </c>
      <c r="U39" s="5"/>
      <c r="V39" s="5"/>
      <c r="W39" s="5"/>
      <c r="X39" s="5"/>
    </row>
    <row r="40" spans="1:32" x14ac:dyDescent="0.3">
      <c r="A40" s="2">
        <v>44020</v>
      </c>
      <c r="B40" t="s">
        <v>29</v>
      </c>
      <c r="C40" t="s">
        <v>70</v>
      </c>
      <c r="D40" t="s">
        <v>71</v>
      </c>
      <c r="E40" s="5">
        <v>5</v>
      </c>
      <c r="U40" s="5"/>
      <c r="V40" s="5"/>
      <c r="W40" s="5"/>
      <c r="X40" s="5">
        <v>5</v>
      </c>
    </row>
    <row r="41" spans="1:32" x14ac:dyDescent="0.3">
      <c r="A41" s="2">
        <v>44020</v>
      </c>
      <c r="B41" t="s">
        <v>46</v>
      </c>
      <c r="C41">
        <v>371</v>
      </c>
      <c r="D41" t="s">
        <v>47</v>
      </c>
      <c r="E41" s="5">
        <v>481.45</v>
      </c>
      <c r="G41">
        <v>481.45</v>
      </c>
      <c r="U41" s="5"/>
      <c r="V41" s="5"/>
      <c r="W41" s="5"/>
      <c r="X41" s="5"/>
    </row>
    <row r="42" spans="1:32" x14ac:dyDescent="0.3">
      <c r="A42" s="2">
        <v>44020</v>
      </c>
      <c r="B42" t="s">
        <v>46</v>
      </c>
      <c r="C42">
        <v>371</v>
      </c>
      <c r="D42" t="s">
        <v>48</v>
      </c>
      <c r="E42" s="5">
        <v>56.61</v>
      </c>
      <c r="H42">
        <v>56.61</v>
      </c>
      <c r="U42" s="5"/>
      <c r="V42" s="5"/>
      <c r="W42" s="5"/>
      <c r="X42" s="5"/>
    </row>
    <row r="43" spans="1:32" x14ac:dyDescent="0.3">
      <c r="A43" s="2">
        <v>44020</v>
      </c>
      <c r="B43" t="s">
        <v>50</v>
      </c>
      <c r="C43">
        <v>372</v>
      </c>
      <c r="D43" t="s">
        <v>51</v>
      </c>
      <c r="E43" s="5">
        <v>1.8</v>
      </c>
      <c r="G43" s="5">
        <v>1.8</v>
      </c>
      <c r="U43" s="5"/>
      <c r="V43" s="5"/>
      <c r="W43" s="5"/>
      <c r="X43" s="5"/>
    </row>
    <row r="44" spans="1:32" x14ac:dyDescent="0.3">
      <c r="A44" s="2">
        <v>44020</v>
      </c>
      <c r="B44" t="s">
        <v>52</v>
      </c>
      <c r="C44">
        <v>373</v>
      </c>
      <c r="D44" t="s">
        <v>56</v>
      </c>
      <c r="E44" s="5">
        <v>275</v>
      </c>
      <c r="R44" s="5">
        <v>275</v>
      </c>
      <c r="U44" s="5"/>
      <c r="V44" s="5"/>
      <c r="W44" s="5"/>
      <c r="X44" s="5"/>
    </row>
    <row r="45" spans="1:32" x14ac:dyDescent="0.3">
      <c r="A45" s="2">
        <v>44020</v>
      </c>
      <c r="B45" t="s">
        <v>53</v>
      </c>
      <c r="C45">
        <v>374</v>
      </c>
      <c r="D45" t="s">
        <v>58</v>
      </c>
      <c r="E45" s="5">
        <v>402.94</v>
      </c>
      <c r="F45">
        <v>67.16</v>
      </c>
      <c r="K45">
        <v>335.78</v>
      </c>
      <c r="U45" s="5"/>
      <c r="V45" s="5"/>
      <c r="W45" s="5"/>
      <c r="X45" s="5"/>
    </row>
    <row r="46" spans="1:32" x14ac:dyDescent="0.3">
      <c r="A46" s="2">
        <v>44020</v>
      </c>
      <c r="B46" t="s">
        <v>53</v>
      </c>
      <c r="C46">
        <v>374</v>
      </c>
      <c r="D46" t="s">
        <v>58</v>
      </c>
      <c r="E46" s="5">
        <v>402.94</v>
      </c>
      <c r="F46">
        <v>67.16</v>
      </c>
      <c r="K46">
        <v>335.78</v>
      </c>
      <c r="U46" s="5"/>
      <c r="V46" s="5"/>
      <c r="W46" s="5"/>
      <c r="X46" s="5"/>
    </row>
    <row r="47" spans="1:32" x14ac:dyDescent="0.3">
      <c r="A47" s="2">
        <v>44020</v>
      </c>
      <c r="B47" t="s">
        <v>136</v>
      </c>
      <c r="C47">
        <v>375</v>
      </c>
      <c r="D47" t="s">
        <v>140</v>
      </c>
      <c r="E47" s="5">
        <v>124</v>
      </c>
      <c r="F47">
        <v>20.67</v>
      </c>
      <c r="I47">
        <v>103.33</v>
      </c>
      <c r="U47" s="5"/>
      <c r="V47" s="5"/>
      <c r="W47" s="5"/>
      <c r="X47" s="5"/>
    </row>
    <row r="48" spans="1:32" x14ac:dyDescent="0.3">
      <c r="A48" s="2">
        <v>44020</v>
      </c>
      <c r="B48" t="s">
        <v>137</v>
      </c>
      <c r="C48">
        <v>376</v>
      </c>
      <c r="D48" t="s">
        <v>141</v>
      </c>
      <c r="E48" s="5">
        <v>400</v>
      </c>
      <c r="Q48" s="5">
        <v>400</v>
      </c>
      <c r="U48" s="5"/>
      <c r="V48" s="5"/>
      <c r="W48" s="5"/>
      <c r="X48" s="5"/>
    </row>
    <row r="49" spans="1:29" x14ac:dyDescent="0.3">
      <c r="A49" s="2">
        <v>44020</v>
      </c>
      <c r="B49" t="s">
        <v>138</v>
      </c>
      <c r="C49">
        <v>377</v>
      </c>
      <c r="D49" t="s">
        <v>142</v>
      </c>
      <c r="E49" s="5">
        <v>300</v>
      </c>
      <c r="F49" s="5">
        <v>50</v>
      </c>
      <c r="Q49" s="5">
        <v>250</v>
      </c>
      <c r="U49" s="5"/>
      <c r="V49" s="5"/>
      <c r="W49" s="5"/>
      <c r="X49" s="5"/>
    </row>
    <row r="50" spans="1:29" x14ac:dyDescent="0.3">
      <c r="A50" s="2">
        <v>44020</v>
      </c>
      <c r="B50" t="s">
        <v>139</v>
      </c>
      <c r="C50">
        <v>378</v>
      </c>
      <c r="D50" t="s">
        <v>21</v>
      </c>
      <c r="E50" s="5">
        <v>66</v>
      </c>
      <c r="N50" s="5">
        <v>66</v>
      </c>
      <c r="U50" s="5"/>
      <c r="V50" s="5"/>
      <c r="W50" s="5"/>
      <c r="X50" s="5"/>
    </row>
    <row r="51" spans="1:29" x14ac:dyDescent="0.3">
      <c r="A51" s="2">
        <v>44055</v>
      </c>
      <c r="B51" t="s">
        <v>29</v>
      </c>
      <c r="C51" t="s">
        <v>70</v>
      </c>
      <c r="D51" t="s">
        <v>71</v>
      </c>
      <c r="E51" s="5">
        <v>5</v>
      </c>
      <c r="N51" s="5"/>
      <c r="U51" s="5"/>
      <c r="V51" s="5"/>
      <c r="W51" s="5"/>
      <c r="X51" s="5">
        <v>5</v>
      </c>
    </row>
    <row r="52" spans="1:29" x14ac:dyDescent="0.3">
      <c r="A52" s="2">
        <v>44055</v>
      </c>
      <c r="B52" t="s">
        <v>46</v>
      </c>
      <c r="C52">
        <v>379</v>
      </c>
      <c r="D52" t="s">
        <v>47</v>
      </c>
      <c r="E52" s="5">
        <v>481.45</v>
      </c>
      <c r="G52">
        <v>481.45</v>
      </c>
      <c r="N52" s="5"/>
      <c r="U52" s="5"/>
      <c r="V52" s="5"/>
      <c r="W52" s="5"/>
      <c r="X52" s="5"/>
    </row>
    <row r="53" spans="1:29" x14ac:dyDescent="0.3">
      <c r="A53" s="2">
        <v>44055</v>
      </c>
      <c r="B53" t="s">
        <v>46</v>
      </c>
      <c r="C53">
        <v>379</v>
      </c>
      <c r="D53" t="s">
        <v>48</v>
      </c>
      <c r="E53" s="5">
        <v>39.21</v>
      </c>
      <c r="H53">
        <v>39.21</v>
      </c>
      <c r="N53" s="5"/>
      <c r="U53" s="5"/>
      <c r="V53" s="5"/>
      <c r="W53" s="5"/>
      <c r="X53" s="5"/>
    </row>
    <row r="54" spans="1:29" x14ac:dyDescent="0.3">
      <c r="A54" s="2">
        <v>44055</v>
      </c>
      <c r="B54" t="s">
        <v>50</v>
      </c>
      <c r="C54">
        <v>380</v>
      </c>
      <c r="D54" t="s">
        <v>51</v>
      </c>
      <c r="E54" s="5">
        <v>1.8</v>
      </c>
      <c r="G54" s="5">
        <v>1.8</v>
      </c>
      <c r="N54" s="5"/>
      <c r="U54" s="5"/>
      <c r="V54" s="5"/>
      <c r="W54" s="5"/>
      <c r="X54" s="5"/>
    </row>
    <row r="55" spans="1:29" x14ac:dyDescent="0.3">
      <c r="A55" s="2">
        <v>44055</v>
      </c>
      <c r="B55" t="s">
        <v>52</v>
      </c>
      <c r="C55">
        <v>381</v>
      </c>
      <c r="D55" t="s">
        <v>56</v>
      </c>
      <c r="E55" s="5">
        <v>275</v>
      </c>
      <c r="N55" s="5"/>
      <c r="R55" s="5">
        <v>275</v>
      </c>
      <c r="U55" s="5"/>
      <c r="V55" s="5"/>
      <c r="W55" s="5"/>
      <c r="X55" s="5"/>
    </row>
    <row r="56" spans="1:29" x14ac:dyDescent="0.3">
      <c r="A56" s="2">
        <v>44055</v>
      </c>
      <c r="B56" t="s">
        <v>53</v>
      </c>
      <c r="C56">
        <v>382</v>
      </c>
      <c r="D56" t="s">
        <v>58</v>
      </c>
      <c r="E56" s="5">
        <v>402.94</v>
      </c>
      <c r="F56">
        <v>67.16</v>
      </c>
      <c r="K56">
        <v>335.78</v>
      </c>
      <c r="N56" s="5"/>
      <c r="U56" s="5"/>
      <c r="V56" s="5"/>
      <c r="W56" s="5"/>
      <c r="X56" s="5"/>
    </row>
    <row r="57" spans="1:29" x14ac:dyDescent="0.3">
      <c r="A57" s="2">
        <v>44055</v>
      </c>
      <c r="B57" t="s">
        <v>53</v>
      </c>
      <c r="C57">
        <v>382</v>
      </c>
      <c r="D57" t="s">
        <v>58</v>
      </c>
      <c r="E57" s="5">
        <v>402.94</v>
      </c>
      <c r="F57">
        <v>67.16</v>
      </c>
      <c r="K57">
        <v>335.78</v>
      </c>
      <c r="N57" s="5"/>
      <c r="U57" s="5"/>
      <c r="V57" s="5"/>
      <c r="W57" s="5"/>
      <c r="X57" s="5"/>
    </row>
    <row r="58" spans="1:29" x14ac:dyDescent="0.3">
      <c r="A58" s="2">
        <v>44055</v>
      </c>
      <c r="B58" t="s">
        <v>53</v>
      </c>
      <c r="C58">
        <v>382</v>
      </c>
      <c r="D58" t="s">
        <v>58</v>
      </c>
      <c r="E58" s="5">
        <v>402.94</v>
      </c>
      <c r="F58">
        <v>67.16</v>
      </c>
      <c r="K58">
        <v>335.78</v>
      </c>
      <c r="N58" s="5"/>
      <c r="U58" s="5"/>
      <c r="V58" s="5"/>
      <c r="W58" s="5"/>
      <c r="X58" s="5"/>
    </row>
    <row r="59" spans="1:29" x14ac:dyDescent="0.3">
      <c r="A59" s="2">
        <v>44055</v>
      </c>
      <c r="B59" t="s">
        <v>67</v>
      </c>
      <c r="C59">
        <v>383</v>
      </c>
      <c r="D59" t="s">
        <v>19</v>
      </c>
      <c r="E59" s="5">
        <v>83.23</v>
      </c>
      <c r="F59">
        <v>13.87</v>
      </c>
      <c r="L59">
        <v>69.36</v>
      </c>
      <c r="U59" s="5"/>
      <c r="V59" s="5"/>
      <c r="W59" s="5"/>
      <c r="X59" s="5"/>
    </row>
    <row r="60" spans="1:29" x14ac:dyDescent="0.3">
      <c r="A60" s="2">
        <v>44055</v>
      </c>
      <c r="B60" t="s">
        <v>146</v>
      </c>
      <c r="C60">
        <v>384</v>
      </c>
      <c r="D60" t="s">
        <v>69</v>
      </c>
      <c r="E60" s="5">
        <v>295</v>
      </c>
      <c r="U60" s="5"/>
      <c r="V60" s="5">
        <v>295</v>
      </c>
      <c r="W60" s="5"/>
      <c r="X60" s="5"/>
    </row>
    <row r="61" spans="1:29" x14ac:dyDescent="0.3">
      <c r="A61" s="2">
        <v>44055</v>
      </c>
      <c r="B61" t="s">
        <v>61</v>
      </c>
      <c r="C61">
        <v>385</v>
      </c>
      <c r="D61" t="s">
        <v>62</v>
      </c>
      <c r="E61" s="5">
        <v>81.400000000000006</v>
      </c>
      <c r="F61">
        <v>3.88</v>
      </c>
      <c r="J61">
        <v>77.52</v>
      </c>
      <c r="U61" s="5"/>
      <c r="V61" s="5"/>
      <c r="W61" s="5"/>
      <c r="X61" s="5"/>
    </row>
    <row r="62" spans="1:29" x14ac:dyDescent="0.3">
      <c r="A62" s="2">
        <v>44055</v>
      </c>
      <c r="B62" t="s">
        <v>61</v>
      </c>
      <c r="C62">
        <v>385</v>
      </c>
      <c r="D62" t="s">
        <v>62</v>
      </c>
      <c r="E62" s="5">
        <v>84.12</v>
      </c>
      <c r="F62">
        <v>4.01</v>
      </c>
      <c r="J62">
        <v>80.11</v>
      </c>
      <c r="U62" s="5"/>
      <c r="V62" s="5"/>
      <c r="W62" s="5"/>
      <c r="X62" s="5"/>
    </row>
    <row r="63" spans="1:29" x14ac:dyDescent="0.3">
      <c r="A63" s="2">
        <v>44055</v>
      </c>
      <c r="B63" t="s">
        <v>147</v>
      </c>
      <c r="C63">
        <v>386</v>
      </c>
      <c r="D63" t="s">
        <v>148</v>
      </c>
      <c r="E63" s="5">
        <v>106.84</v>
      </c>
      <c r="F63">
        <v>17.809999999999999</v>
      </c>
      <c r="Q63">
        <v>89.03</v>
      </c>
      <c r="U63" s="5"/>
      <c r="V63" s="5"/>
      <c r="W63" s="5"/>
      <c r="X63" s="5"/>
    </row>
    <row r="64" spans="1:29" x14ac:dyDescent="0.3">
      <c r="A64" s="2">
        <v>44055</v>
      </c>
      <c r="B64" t="s">
        <v>149</v>
      </c>
      <c r="C64">
        <v>387</v>
      </c>
      <c r="D64" t="s">
        <v>150</v>
      </c>
      <c r="E64" s="5">
        <v>29316</v>
      </c>
      <c r="F64" s="3">
        <v>4886</v>
      </c>
      <c r="U64" s="5"/>
      <c r="V64" s="5"/>
      <c r="W64" s="5"/>
      <c r="X64" s="5"/>
      <c r="AC64" s="3">
        <v>24430</v>
      </c>
    </row>
    <row r="65" spans="1:31" x14ac:dyDescent="0.3">
      <c r="A65" s="2">
        <v>44055</v>
      </c>
      <c r="B65" t="s">
        <v>149</v>
      </c>
      <c r="C65">
        <v>388</v>
      </c>
      <c r="D65" t="s">
        <v>150</v>
      </c>
      <c r="E65" s="3">
        <v>2652</v>
      </c>
      <c r="F65" s="5">
        <v>442</v>
      </c>
      <c r="AC65" s="3">
        <v>2210</v>
      </c>
    </row>
    <row r="66" spans="1:31" x14ac:dyDescent="0.3">
      <c r="A66" s="2">
        <v>44057</v>
      </c>
      <c r="B66" t="s">
        <v>151</v>
      </c>
      <c r="C66">
        <v>389</v>
      </c>
      <c r="D66" t="s">
        <v>152</v>
      </c>
      <c r="E66" s="3">
        <v>11602.2</v>
      </c>
      <c r="F66" s="3">
        <v>2320.44</v>
      </c>
      <c r="AE66" s="3">
        <v>9281.76</v>
      </c>
    </row>
    <row r="67" spans="1:31" x14ac:dyDescent="0.3">
      <c r="A67" s="2">
        <v>44081</v>
      </c>
      <c r="B67" t="s">
        <v>46</v>
      </c>
      <c r="C67">
        <v>390</v>
      </c>
      <c r="D67" t="s">
        <v>47</v>
      </c>
      <c r="E67" s="3">
        <v>481.45</v>
      </c>
      <c r="F67" s="3"/>
      <c r="G67">
        <v>481.45</v>
      </c>
      <c r="AE67" s="3"/>
    </row>
    <row r="68" spans="1:31" x14ac:dyDescent="0.3">
      <c r="A68" s="2">
        <v>44081</v>
      </c>
      <c r="B68" t="s">
        <v>46</v>
      </c>
      <c r="C68">
        <v>390</v>
      </c>
      <c r="D68" t="s">
        <v>48</v>
      </c>
      <c r="E68" s="3">
        <v>39.97</v>
      </c>
      <c r="F68" s="3"/>
      <c r="H68">
        <v>39.97</v>
      </c>
      <c r="AE68" s="3"/>
    </row>
    <row r="69" spans="1:31" x14ac:dyDescent="0.3">
      <c r="A69" s="2">
        <v>44081</v>
      </c>
      <c r="B69" t="s">
        <v>50</v>
      </c>
      <c r="C69">
        <v>391</v>
      </c>
      <c r="D69" t="s">
        <v>51</v>
      </c>
      <c r="E69" s="3">
        <v>1.8</v>
      </c>
      <c r="F69" s="3"/>
      <c r="G69" s="5">
        <v>1.8</v>
      </c>
      <c r="AE69" s="3"/>
    </row>
    <row r="70" spans="1:31" x14ac:dyDescent="0.3">
      <c r="A70" s="2">
        <v>44081</v>
      </c>
      <c r="B70" t="s">
        <v>52</v>
      </c>
      <c r="C70">
        <v>392</v>
      </c>
      <c r="D70" t="s">
        <v>56</v>
      </c>
      <c r="E70" s="3">
        <v>275</v>
      </c>
      <c r="F70" s="3"/>
      <c r="R70" s="5">
        <v>275</v>
      </c>
      <c r="AE70" s="3"/>
    </row>
    <row r="71" spans="1:31" x14ac:dyDescent="0.3">
      <c r="A71" s="2">
        <v>44081</v>
      </c>
      <c r="B71" t="s">
        <v>53</v>
      </c>
      <c r="C71">
        <v>393</v>
      </c>
      <c r="D71" t="s">
        <v>58</v>
      </c>
      <c r="E71" s="3">
        <v>402.94</v>
      </c>
      <c r="F71" s="3">
        <v>67.16</v>
      </c>
      <c r="K71">
        <v>335.78</v>
      </c>
      <c r="AE71" s="3"/>
    </row>
    <row r="72" spans="1:31" x14ac:dyDescent="0.3">
      <c r="A72" s="2">
        <v>44081</v>
      </c>
      <c r="B72" t="s">
        <v>53</v>
      </c>
      <c r="C72">
        <v>393</v>
      </c>
      <c r="D72" t="s">
        <v>58</v>
      </c>
      <c r="E72" s="3">
        <v>402.94</v>
      </c>
      <c r="F72" s="3">
        <v>67.16</v>
      </c>
      <c r="K72">
        <v>335.78</v>
      </c>
      <c r="AE72" s="3"/>
    </row>
    <row r="73" spans="1:31" x14ac:dyDescent="0.3">
      <c r="A73" s="2">
        <v>44081</v>
      </c>
      <c r="B73" t="s">
        <v>136</v>
      </c>
      <c r="C73">
        <v>394</v>
      </c>
      <c r="D73" t="s">
        <v>162</v>
      </c>
      <c r="E73" s="3">
        <v>3218.4</v>
      </c>
      <c r="F73" s="3">
        <v>536.4</v>
      </c>
      <c r="I73" s="3">
        <v>2682</v>
      </c>
      <c r="AE73" s="3"/>
    </row>
    <row r="74" spans="1:31" x14ac:dyDescent="0.3">
      <c r="A74" s="2">
        <v>44081</v>
      </c>
      <c r="B74" t="s">
        <v>163</v>
      </c>
      <c r="C74">
        <v>395</v>
      </c>
      <c r="D74" t="s">
        <v>164</v>
      </c>
      <c r="E74" s="3">
        <v>54</v>
      </c>
      <c r="F74" s="3">
        <v>9</v>
      </c>
      <c r="I74" s="3"/>
      <c r="M74" s="5">
        <v>45</v>
      </c>
      <c r="AE74" s="3"/>
    </row>
    <row r="75" spans="1:31" x14ac:dyDescent="0.3">
      <c r="A75" s="2">
        <v>44081</v>
      </c>
      <c r="B75" t="s">
        <v>61</v>
      </c>
      <c r="C75">
        <v>396</v>
      </c>
      <c r="D75" t="s">
        <v>62</v>
      </c>
      <c r="E75" s="3">
        <v>84.12</v>
      </c>
      <c r="F75" s="3">
        <v>4.01</v>
      </c>
      <c r="I75" s="3"/>
      <c r="J75">
        <v>80.11</v>
      </c>
      <c r="AE75" s="3"/>
    </row>
    <row r="76" spans="1:31" x14ac:dyDescent="0.3">
      <c r="A76" s="2">
        <v>44076</v>
      </c>
      <c r="B76" t="s">
        <v>29</v>
      </c>
      <c r="C76" t="s">
        <v>70</v>
      </c>
      <c r="D76" t="s">
        <v>71</v>
      </c>
      <c r="E76" s="3">
        <v>5</v>
      </c>
      <c r="F76" s="3"/>
      <c r="X76" s="5">
        <v>5</v>
      </c>
      <c r="AE76" s="3"/>
    </row>
    <row r="77" spans="1:31" x14ac:dyDescent="0.3">
      <c r="A77" s="2">
        <v>44118</v>
      </c>
      <c r="B77" t="s">
        <v>65</v>
      </c>
      <c r="C77">
        <v>397</v>
      </c>
      <c r="D77" t="s">
        <v>166</v>
      </c>
      <c r="E77" s="3">
        <v>315</v>
      </c>
      <c r="F77" s="3"/>
      <c r="Q77" s="5">
        <v>315</v>
      </c>
      <c r="X77" s="5"/>
      <c r="AE77" s="3"/>
    </row>
    <row r="78" spans="1:31" x14ac:dyDescent="0.3">
      <c r="A78" s="2">
        <v>44118</v>
      </c>
      <c r="B78" t="s">
        <v>46</v>
      </c>
      <c r="C78">
        <v>398</v>
      </c>
      <c r="D78" t="s">
        <v>47</v>
      </c>
      <c r="E78" s="3">
        <v>481.45</v>
      </c>
      <c r="F78" s="3"/>
      <c r="G78">
        <v>481.45</v>
      </c>
      <c r="X78" s="5"/>
      <c r="AE78" s="3"/>
    </row>
    <row r="79" spans="1:31" x14ac:dyDescent="0.3">
      <c r="A79" s="2">
        <v>44118</v>
      </c>
      <c r="B79" t="s">
        <v>46</v>
      </c>
      <c r="C79">
        <v>398</v>
      </c>
      <c r="D79" t="s">
        <v>48</v>
      </c>
      <c r="E79" s="3">
        <v>101.46</v>
      </c>
      <c r="F79" s="3"/>
      <c r="H79">
        <v>101.46</v>
      </c>
      <c r="X79" s="5"/>
      <c r="AE79" s="3"/>
    </row>
    <row r="80" spans="1:31" x14ac:dyDescent="0.3">
      <c r="A80" s="2">
        <v>44118</v>
      </c>
      <c r="B80" t="s">
        <v>50</v>
      </c>
      <c r="C80">
        <v>399</v>
      </c>
      <c r="D80" t="s">
        <v>51</v>
      </c>
      <c r="E80" s="3">
        <v>1.8</v>
      </c>
      <c r="F80" s="3"/>
      <c r="G80" s="5">
        <v>1.8</v>
      </c>
      <c r="X80" s="5"/>
      <c r="AE80" s="3"/>
    </row>
    <row r="81" spans="1:24" x14ac:dyDescent="0.3">
      <c r="A81" s="2">
        <v>44118</v>
      </c>
      <c r="B81" t="s">
        <v>52</v>
      </c>
      <c r="C81">
        <v>400</v>
      </c>
      <c r="D81" t="s">
        <v>56</v>
      </c>
      <c r="E81" s="3">
        <v>275</v>
      </c>
      <c r="R81" s="5">
        <v>275</v>
      </c>
    </row>
    <row r="82" spans="1:24" x14ac:dyDescent="0.3">
      <c r="A82" s="2">
        <v>44118</v>
      </c>
      <c r="B82" t="s">
        <v>53</v>
      </c>
      <c r="C82">
        <v>401</v>
      </c>
      <c r="D82" t="s">
        <v>58</v>
      </c>
      <c r="E82" s="3">
        <v>402.94</v>
      </c>
      <c r="F82">
        <v>67.16</v>
      </c>
      <c r="K82">
        <v>335.78</v>
      </c>
    </row>
    <row r="83" spans="1:24" x14ac:dyDescent="0.3">
      <c r="A83" s="2">
        <v>44118</v>
      </c>
      <c r="B83" t="s">
        <v>53</v>
      </c>
      <c r="C83">
        <v>401</v>
      </c>
      <c r="D83" t="s">
        <v>58</v>
      </c>
      <c r="E83" s="3">
        <v>402.94</v>
      </c>
      <c r="F83">
        <v>67.16</v>
      </c>
      <c r="K83">
        <v>335.78</v>
      </c>
    </row>
    <row r="84" spans="1:24" x14ac:dyDescent="0.3">
      <c r="A84" s="2">
        <v>44118</v>
      </c>
      <c r="B84" t="s">
        <v>136</v>
      </c>
      <c r="C84">
        <v>402</v>
      </c>
      <c r="D84" t="s">
        <v>140</v>
      </c>
      <c r="E84" s="3">
        <v>186</v>
      </c>
      <c r="F84" s="5">
        <v>31</v>
      </c>
      <c r="I84" s="5">
        <v>155</v>
      </c>
    </row>
    <row r="85" spans="1:24" x14ac:dyDescent="0.3">
      <c r="A85" s="2">
        <v>44118</v>
      </c>
      <c r="B85" t="s">
        <v>139</v>
      </c>
      <c r="C85">
        <v>403</v>
      </c>
      <c r="D85" t="s">
        <v>21</v>
      </c>
      <c r="E85" s="3">
        <v>91</v>
      </c>
      <c r="N85" s="5">
        <v>91</v>
      </c>
    </row>
    <row r="86" spans="1:24" x14ac:dyDescent="0.3">
      <c r="A86" s="2">
        <v>44118</v>
      </c>
      <c r="B86" t="s">
        <v>63</v>
      </c>
      <c r="C86">
        <v>404</v>
      </c>
      <c r="D86" t="s">
        <v>167</v>
      </c>
      <c r="E86" s="3">
        <v>30</v>
      </c>
      <c r="X86" s="5">
        <v>30</v>
      </c>
    </row>
    <row r="87" spans="1:24" x14ac:dyDescent="0.3">
      <c r="A87" s="2">
        <v>44106</v>
      </c>
      <c r="B87" t="s">
        <v>61</v>
      </c>
      <c r="C87">
        <v>405</v>
      </c>
      <c r="D87" t="s">
        <v>62</v>
      </c>
      <c r="E87" s="3">
        <v>76.83</v>
      </c>
      <c r="F87">
        <v>3.66</v>
      </c>
      <c r="J87">
        <v>73.17</v>
      </c>
      <c r="X87" s="5">
        <v>5</v>
      </c>
    </row>
    <row r="88" spans="1:24" x14ac:dyDescent="0.3">
      <c r="A88" s="2">
        <v>44106</v>
      </c>
      <c r="B88" t="s">
        <v>29</v>
      </c>
      <c r="C88" s="2"/>
      <c r="D88" t="s">
        <v>71</v>
      </c>
      <c r="E88" s="3">
        <v>5</v>
      </c>
      <c r="X88" s="5"/>
    </row>
    <row r="89" spans="1:24" x14ac:dyDescent="0.3">
      <c r="A89" s="2">
        <v>44146</v>
      </c>
      <c r="B89" t="s">
        <v>46</v>
      </c>
      <c r="C89">
        <v>406</v>
      </c>
      <c r="D89" t="s">
        <v>47</v>
      </c>
      <c r="E89" s="3">
        <v>481.45</v>
      </c>
      <c r="G89">
        <v>481.45</v>
      </c>
      <c r="X89" s="5"/>
    </row>
    <row r="90" spans="1:24" x14ac:dyDescent="0.3">
      <c r="A90" s="2">
        <v>44146</v>
      </c>
      <c r="B90" t="s">
        <v>46</v>
      </c>
      <c r="C90">
        <v>407</v>
      </c>
      <c r="D90" t="s">
        <v>48</v>
      </c>
      <c r="E90" s="3">
        <v>34.65</v>
      </c>
      <c r="H90">
        <v>34.65</v>
      </c>
      <c r="X90" s="5"/>
    </row>
    <row r="91" spans="1:24" x14ac:dyDescent="0.3">
      <c r="A91" s="2">
        <v>44146</v>
      </c>
      <c r="B91" t="s">
        <v>50</v>
      </c>
      <c r="C91">
        <v>407</v>
      </c>
      <c r="D91" t="s">
        <v>51</v>
      </c>
      <c r="E91" s="3">
        <v>1.8</v>
      </c>
      <c r="G91" s="5">
        <v>1.8</v>
      </c>
      <c r="X91" s="5"/>
    </row>
    <row r="92" spans="1:24" x14ac:dyDescent="0.3">
      <c r="A92" s="2">
        <v>44146</v>
      </c>
      <c r="B92" t="s">
        <v>52</v>
      </c>
      <c r="C92">
        <v>408</v>
      </c>
      <c r="D92" t="s">
        <v>56</v>
      </c>
      <c r="E92" s="3">
        <v>275</v>
      </c>
      <c r="R92" s="5">
        <v>275</v>
      </c>
      <c r="X92" s="5"/>
    </row>
    <row r="93" spans="1:24" x14ac:dyDescent="0.3">
      <c r="A93" s="2">
        <v>44146</v>
      </c>
      <c r="B93" t="s">
        <v>53</v>
      </c>
      <c r="C93">
        <v>409</v>
      </c>
      <c r="D93" t="s">
        <v>58</v>
      </c>
      <c r="E93" s="3">
        <v>402.94</v>
      </c>
      <c r="F93">
        <v>67.16</v>
      </c>
      <c r="K93">
        <v>335.78</v>
      </c>
      <c r="X93" s="5"/>
    </row>
    <row r="94" spans="1:24" x14ac:dyDescent="0.3">
      <c r="A94" s="2">
        <v>44146</v>
      </c>
      <c r="B94" t="s">
        <v>53</v>
      </c>
      <c r="C94">
        <v>409</v>
      </c>
      <c r="D94" t="s">
        <v>58</v>
      </c>
      <c r="E94" s="3">
        <v>114</v>
      </c>
      <c r="F94" s="5">
        <v>19</v>
      </c>
      <c r="K94" s="5">
        <v>95</v>
      </c>
      <c r="X94" s="5"/>
    </row>
    <row r="95" spans="1:24" x14ac:dyDescent="0.3">
      <c r="A95" s="2">
        <v>44146</v>
      </c>
      <c r="B95" t="s">
        <v>53</v>
      </c>
      <c r="C95">
        <v>409</v>
      </c>
      <c r="D95" t="s">
        <v>58</v>
      </c>
      <c r="E95" s="3">
        <v>510.94</v>
      </c>
      <c r="F95">
        <v>85.16</v>
      </c>
      <c r="K95">
        <v>425.78</v>
      </c>
      <c r="X95" s="5"/>
    </row>
    <row r="96" spans="1:24" x14ac:dyDescent="0.3">
      <c r="A96" s="2">
        <v>44146</v>
      </c>
      <c r="B96" t="s">
        <v>53</v>
      </c>
      <c r="C96">
        <v>409</v>
      </c>
      <c r="D96" t="s">
        <v>168</v>
      </c>
      <c r="E96" s="3">
        <v>1644</v>
      </c>
      <c r="F96" s="5">
        <v>274</v>
      </c>
      <c r="K96" s="3">
        <v>1370</v>
      </c>
      <c r="X96" s="5"/>
    </row>
    <row r="97" spans="1:31" x14ac:dyDescent="0.3">
      <c r="A97" s="2">
        <v>44146</v>
      </c>
      <c r="B97" t="s">
        <v>63</v>
      </c>
      <c r="C97">
        <v>410</v>
      </c>
      <c r="D97" t="s">
        <v>169</v>
      </c>
      <c r="E97" s="3">
        <v>40</v>
      </c>
      <c r="X97" s="5">
        <v>40</v>
      </c>
    </row>
    <row r="98" spans="1:31" x14ac:dyDescent="0.3">
      <c r="A98" s="2">
        <v>44146</v>
      </c>
      <c r="B98" t="s">
        <v>170</v>
      </c>
      <c r="C98">
        <v>411</v>
      </c>
      <c r="D98" t="s">
        <v>171</v>
      </c>
      <c r="E98" s="3">
        <v>251.34</v>
      </c>
      <c r="X98" s="5"/>
      <c r="Y98">
        <v>251.34</v>
      </c>
    </row>
    <row r="99" spans="1:31" x14ac:dyDescent="0.3">
      <c r="A99" s="2">
        <v>44146</v>
      </c>
      <c r="B99" t="s">
        <v>138</v>
      </c>
      <c r="C99">
        <v>412</v>
      </c>
      <c r="D99" t="s">
        <v>172</v>
      </c>
      <c r="E99" s="3">
        <v>1010.4</v>
      </c>
      <c r="F99" s="5">
        <v>168.4</v>
      </c>
      <c r="Q99" s="5">
        <v>842</v>
      </c>
      <c r="X99" s="5"/>
    </row>
    <row r="100" spans="1:31" x14ac:dyDescent="0.3">
      <c r="A100" s="2">
        <v>44146</v>
      </c>
      <c r="B100" t="s">
        <v>163</v>
      </c>
      <c r="C100">
        <v>413</v>
      </c>
      <c r="D100" t="s">
        <v>173</v>
      </c>
      <c r="E100" s="3">
        <v>54</v>
      </c>
      <c r="F100" s="5">
        <v>9</v>
      </c>
      <c r="M100" s="5">
        <v>45</v>
      </c>
      <c r="X100" s="5"/>
    </row>
    <row r="101" spans="1:31" x14ac:dyDescent="0.3">
      <c r="A101" s="2">
        <v>44146</v>
      </c>
      <c r="B101" t="s">
        <v>67</v>
      </c>
      <c r="C101">
        <v>414</v>
      </c>
      <c r="D101" t="s">
        <v>19</v>
      </c>
      <c r="E101" s="3">
        <v>36.130000000000003</v>
      </c>
      <c r="F101" s="5">
        <v>6.02</v>
      </c>
      <c r="L101">
        <v>30.11</v>
      </c>
      <c r="X101" s="5"/>
    </row>
    <row r="102" spans="1:31" x14ac:dyDescent="0.3">
      <c r="A102" s="2">
        <v>44146</v>
      </c>
      <c r="B102" t="s">
        <v>151</v>
      </c>
      <c r="C102">
        <v>415</v>
      </c>
      <c r="D102" t="s">
        <v>174</v>
      </c>
      <c r="E102" s="3">
        <v>3240</v>
      </c>
      <c r="F102" s="5">
        <v>540</v>
      </c>
      <c r="X102" s="5"/>
      <c r="AE102" s="3">
        <v>2700</v>
      </c>
    </row>
    <row r="103" spans="1:31" x14ac:dyDescent="0.3">
      <c r="A103" s="2">
        <v>44146</v>
      </c>
      <c r="B103" t="s">
        <v>61</v>
      </c>
      <c r="C103">
        <v>416</v>
      </c>
      <c r="D103" t="s">
        <v>62</v>
      </c>
      <c r="E103" s="3">
        <v>79.39</v>
      </c>
      <c r="F103" s="5">
        <v>3.78</v>
      </c>
      <c r="J103">
        <v>75.61</v>
      </c>
      <c r="X103" s="5"/>
    </row>
    <row r="104" spans="1:31" x14ac:dyDescent="0.3">
      <c r="A104" s="2">
        <v>44137</v>
      </c>
      <c r="B104" t="s">
        <v>29</v>
      </c>
      <c r="D104" t="s">
        <v>71</v>
      </c>
      <c r="E104" s="3">
        <v>5</v>
      </c>
      <c r="X104" s="5">
        <v>5</v>
      </c>
    </row>
    <row r="105" spans="1:31" x14ac:dyDescent="0.3">
      <c r="A105" s="2">
        <v>44167</v>
      </c>
      <c r="B105" t="s">
        <v>29</v>
      </c>
      <c r="D105" t="s">
        <v>71</v>
      </c>
      <c r="E105" s="3">
        <v>5</v>
      </c>
      <c r="X105" s="5">
        <v>5</v>
      </c>
    </row>
    <row r="106" spans="1:31" x14ac:dyDescent="0.3">
      <c r="A106" s="2">
        <v>44174</v>
      </c>
      <c r="B106" t="s">
        <v>46</v>
      </c>
      <c r="C106">
        <v>417</v>
      </c>
      <c r="D106" t="s">
        <v>47</v>
      </c>
      <c r="E106" s="3">
        <v>481.45</v>
      </c>
      <c r="G106">
        <v>481.45</v>
      </c>
      <c r="X106" s="5"/>
    </row>
    <row r="107" spans="1:31" x14ac:dyDescent="0.3">
      <c r="A107" s="2">
        <v>44174</v>
      </c>
      <c r="B107" t="s">
        <v>46</v>
      </c>
      <c r="C107">
        <v>417</v>
      </c>
      <c r="D107" t="s">
        <v>48</v>
      </c>
      <c r="E107" s="3">
        <v>42.45</v>
      </c>
      <c r="H107">
        <v>42.45</v>
      </c>
      <c r="X107" s="5"/>
    </row>
    <row r="108" spans="1:31" x14ac:dyDescent="0.3">
      <c r="A108" s="2">
        <v>44174</v>
      </c>
      <c r="B108" t="s">
        <v>50</v>
      </c>
      <c r="C108">
        <v>418</v>
      </c>
      <c r="D108" t="s">
        <v>51</v>
      </c>
      <c r="E108" s="3">
        <v>1.8</v>
      </c>
      <c r="G108" s="5">
        <v>1.8</v>
      </c>
      <c r="X108" s="5"/>
    </row>
    <row r="109" spans="1:31" x14ac:dyDescent="0.3">
      <c r="A109" s="2">
        <v>44174</v>
      </c>
      <c r="B109" t="s">
        <v>52</v>
      </c>
      <c r="C109">
        <v>419</v>
      </c>
      <c r="D109" t="s">
        <v>56</v>
      </c>
      <c r="E109" s="3">
        <v>275</v>
      </c>
      <c r="R109" s="5">
        <v>275</v>
      </c>
      <c r="X109" s="5"/>
    </row>
    <row r="110" spans="1:31" x14ac:dyDescent="0.3">
      <c r="A110" s="2">
        <v>44174</v>
      </c>
      <c r="B110" t="s">
        <v>60</v>
      </c>
      <c r="C110">
        <v>420</v>
      </c>
      <c r="D110" t="s">
        <v>182</v>
      </c>
      <c r="E110" s="3">
        <v>0</v>
      </c>
      <c r="X110" s="5"/>
    </row>
    <row r="111" spans="1:31" x14ac:dyDescent="0.3">
      <c r="A111" s="2">
        <v>44174</v>
      </c>
      <c r="B111" t="s">
        <v>177</v>
      </c>
      <c r="C111">
        <v>421</v>
      </c>
      <c r="D111" t="s">
        <v>178</v>
      </c>
      <c r="E111" s="3">
        <v>210</v>
      </c>
      <c r="F111" s="5">
        <v>35</v>
      </c>
      <c r="X111" s="5"/>
      <c r="Y111" s="5">
        <v>175</v>
      </c>
    </row>
    <row r="112" spans="1:31" x14ac:dyDescent="0.3">
      <c r="A112" s="2">
        <v>44174</v>
      </c>
      <c r="B112" t="s">
        <v>179</v>
      </c>
      <c r="C112">
        <v>422</v>
      </c>
      <c r="D112" t="s">
        <v>180</v>
      </c>
      <c r="E112" s="3">
        <v>150</v>
      </c>
      <c r="X112" s="5"/>
      <c r="Y112" s="5">
        <v>150</v>
      </c>
    </row>
    <row r="113" spans="1:31" x14ac:dyDescent="0.3">
      <c r="A113" s="2">
        <v>44174</v>
      </c>
      <c r="B113" t="s">
        <v>63</v>
      </c>
      <c r="C113">
        <v>423</v>
      </c>
      <c r="D113" t="s">
        <v>69</v>
      </c>
      <c r="E113" s="3">
        <v>200</v>
      </c>
      <c r="V113" s="5">
        <v>200</v>
      </c>
      <c r="X113" s="5"/>
    </row>
    <row r="114" spans="1:31" x14ac:dyDescent="0.3">
      <c r="A114" s="2">
        <v>44174</v>
      </c>
      <c r="B114" t="s">
        <v>170</v>
      </c>
      <c r="C114">
        <v>424</v>
      </c>
      <c r="D114" t="s">
        <v>181</v>
      </c>
      <c r="E114" s="3">
        <v>180</v>
      </c>
      <c r="X114" s="5"/>
      <c r="Y114" s="5">
        <v>180</v>
      </c>
    </row>
    <row r="115" spans="1:31" x14ac:dyDescent="0.3">
      <c r="A115" s="2">
        <v>44209</v>
      </c>
      <c r="B115" t="s">
        <v>46</v>
      </c>
      <c r="C115">
        <v>425</v>
      </c>
      <c r="D115" t="s">
        <v>47</v>
      </c>
      <c r="E115" s="3">
        <v>481.45</v>
      </c>
      <c r="G115">
        <v>481.45</v>
      </c>
      <c r="X115" s="5"/>
      <c r="Y115" s="5"/>
    </row>
    <row r="116" spans="1:31" x14ac:dyDescent="0.3">
      <c r="A116" s="2">
        <v>44209</v>
      </c>
      <c r="B116" t="s">
        <v>46</v>
      </c>
      <c r="C116">
        <v>425</v>
      </c>
      <c r="D116" t="s">
        <v>48</v>
      </c>
      <c r="E116" s="3">
        <v>46.64</v>
      </c>
      <c r="H116">
        <v>46.64</v>
      </c>
      <c r="X116" s="5"/>
      <c r="Y116" s="5"/>
    </row>
    <row r="117" spans="1:31" x14ac:dyDescent="0.3">
      <c r="A117" s="2">
        <v>44209</v>
      </c>
      <c r="B117" t="s">
        <v>50</v>
      </c>
      <c r="C117">
        <v>426</v>
      </c>
      <c r="D117" t="s">
        <v>51</v>
      </c>
      <c r="E117" s="3">
        <v>1.8</v>
      </c>
      <c r="G117" s="5">
        <v>1.8</v>
      </c>
      <c r="X117" s="5"/>
      <c r="Y117" s="5"/>
    </row>
    <row r="118" spans="1:31" x14ac:dyDescent="0.3">
      <c r="A118" s="2">
        <v>44209</v>
      </c>
      <c r="B118" t="s">
        <v>52</v>
      </c>
      <c r="C118">
        <v>427</v>
      </c>
      <c r="D118" t="s">
        <v>56</v>
      </c>
      <c r="E118" s="3">
        <v>275</v>
      </c>
      <c r="R118" s="5">
        <v>275</v>
      </c>
      <c r="X118" s="5"/>
      <c r="Y118" s="5"/>
    </row>
    <row r="119" spans="1:31" x14ac:dyDescent="0.3">
      <c r="A119" s="2">
        <v>44209</v>
      </c>
      <c r="B119" t="s">
        <v>136</v>
      </c>
      <c r="C119">
        <v>428</v>
      </c>
      <c r="D119" t="s">
        <v>140</v>
      </c>
      <c r="E119" s="3">
        <v>186</v>
      </c>
      <c r="F119" s="5">
        <v>31</v>
      </c>
      <c r="I119" s="5">
        <v>155</v>
      </c>
      <c r="X119" s="5"/>
      <c r="Y119" s="5"/>
    </row>
    <row r="120" spans="1:31" x14ac:dyDescent="0.3">
      <c r="A120" s="2">
        <v>44209</v>
      </c>
      <c r="B120" t="s">
        <v>61</v>
      </c>
      <c r="C120">
        <v>429</v>
      </c>
      <c r="D120" t="s">
        <v>62</v>
      </c>
      <c r="E120" s="3">
        <v>76.83</v>
      </c>
      <c r="F120">
        <v>3.66</v>
      </c>
      <c r="J120">
        <v>73.17</v>
      </c>
      <c r="X120" s="5"/>
    </row>
    <row r="121" spans="1:31" x14ac:dyDescent="0.3">
      <c r="A121" s="2">
        <v>44209</v>
      </c>
      <c r="B121" t="s">
        <v>183</v>
      </c>
      <c r="C121">
        <v>430</v>
      </c>
      <c r="D121" t="s">
        <v>184</v>
      </c>
      <c r="E121" s="3">
        <v>100</v>
      </c>
      <c r="T121" s="5">
        <v>100</v>
      </c>
      <c r="X121" s="5"/>
    </row>
    <row r="122" spans="1:31" x14ac:dyDescent="0.3">
      <c r="A122" s="2">
        <v>44209</v>
      </c>
      <c r="B122" t="s">
        <v>139</v>
      </c>
      <c r="C122">
        <v>431</v>
      </c>
      <c r="D122" t="s">
        <v>21</v>
      </c>
      <c r="E122" s="3">
        <v>66</v>
      </c>
      <c r="N122" s="5">
        <v>66</v>
      </c>
      <c r="X122" s="5"/>
    </row>
    <row r="123" spans="1:31" x14ac:dyDescent="0.3">
      <c r="A123" s="2">
        <v>44209</v>
      </c>
      <c r="B123" t="s">
        <v>63</v>
      </c>
      <c r="C123">
        <v>432</v>
      </c>
      <c r="D123" t="s">
        <v>48</v>
      </c>
      <c r="E123" s="3">
        <v>16</v>
      </c>
      <c r="X123" s="5">
        <v>16</v>
      </c>
    </row>
    <row r="124" spans="1:31" x14ac:dyDescent="0.3">
      <c r="A124" s="2">
        <v>44209</v>
      </c>
      <c r="B124" t="s">
        <v>61</v>
      </c>
      <c r="C124">
        <v>433</v>
      </c>
      <c r="D124" t="s">
        <v>62</v>
      </c>
      <c r="E124" s="3">
        <v>79.39</v>
      </c>
      <c r="F124">
        <v>3.78</v>
      </c>
      <c r="J124">
        <v>75.61</v>
      </c>
      <c r="X124" s="5"/>
    </row>
    <row r="125" spans="1:31" x14ac:dyDescent="0.3">
      <c r="A125" s="2">
        <v>44209</v>
      </c>
      <c r="B125" t="s">
        <v>151</v>
      </c>
      <c r="C125">
        <v>434</v>
      </c>
      <c r="D125" t="s">
        <v>152</v>
      </c>
      <c r="E125" s="3">
        <v>4300.8</v>
      </c>
      <c r="F125">
        <v>719.56</v>
      </c>
      <c r="X125" s="5"/>
      <c r="AE125" s="3">
        <v>3581.24</v>
      </c>
    </row>
    <row r="126" spans="1:31" x14ac:dyDescent="0.3">
      <c r="A126" s="2">
        <v>44198</v>
      </c>
      <c r="B126" t="s">
        <v>29</v>
      </c>
      <c r="D126" t="s">
        <v>71</v>
      </c>
      <c r="E126" s="3">
        <v>5</v>
      </c>
      <c r="X126" s="5">
        <v>5</v>
      </c>
      <c r="AE126" s="3"/>
    </row>
    <row r="127" spans="1:31" x14ac:dyDescent="0.3">
      <c r="A127" s="2">
        <v>44237</v>
      </c>
      <c r="B127" t="s">
        <v>46</v>
      </c>
      <c r="C127">
        <v>435</v>
      </c>
      <c r="D127" t="s">
        <v>47</v>
      </c>
      <c r="E127" s="3">
        <v>481.45</v>
      </c>
      <c r="G127">
        <v>481.45</v>
      </c>
      <c r="X127" s="5"/>
      <c r="AE127" s="3"/>
    </row>
    <row r="128" spans="1:31" x14ac:dyDescent="0.3">
      <c r="A128" s="2">
        <v>44237</v>
      </c>
      <c r="B128" t="s">
        <v>46</v>
      </c>
      <c r="C128">
        <v>435</v>
      </c>
      <c r="D128" t="s">
        <v>48</v>
      </c>
      <c r="E128" s="3">
        <v>34.65</v>
      </c>
      <c r="H128">
        <v>34.65</v>
      </c>
      <c r="X128" s="5"/>
      <c r="AE128" s="3"/>
    </row>
    <row r="129" spans="1:31" x14ac:dyDescent="0.3">
      <c r="A129" s="2">
        <v>44237</v>
      </c>
      <c r="B129" t="s">
        <v>50</v>
      </c>
      <c r="C129">
        <v>436</v>
      </c>
      <c r="D129" t="s">
        <v>51</v>
      </c>
      <c r="E129" s="3">
        <v>1.8</v>
      </c>
      <c r="G129" s="5">
        <v>1.8</v>
      </c>
      <c r="X129" s="5"/>
      <c r="AE129" s="3"/>
    </row>
    <row r="130" spans="1:31" x14ac:dyDescent="0.3">
      <c r="A130" s="2">
        <v>44237</v>
      </c>
      <c r="B130" t="s">
        <v>52</v>
      </c>
      <c r="C130">
        <v>437</v>
      </c>
      <c r="D130" t="s">
        <v>56</v>
      </c>
      <c r="E130" s="3">
        <v>275</v>
      </c>
      <c r="R130" s="5">
        <v>275</v>
      </c>
      <c r="X130" s="5"/>
      <c r="AE130" s="3"/>
    </row>
    <row r="131" spans="1:31" x14ac:dyDescent="0.3">
      <c r="A131" s="2">
        <v>44237</v>
      </c>
      <c r="B131" t="s">
        <v>163</v>
      </c>
      <c r="C131">
        <v>438</v>
      </c>
      <c r="D131" t="s">
        <v>164</v>
      </c>
      <c r="E131" s="3">
        <v>54</v>
      </c>
      <c r="F131" s="5">
        <v>9</v>
      </c>
      <c r="M131" s="5">
        <v>45</v>
      </c>
      <c r="X131" s="5"/>
      <c r="AE131" s="3"/>
    </row>
    <row r="132" spans="1:31" x14ac:dyDescent="0.3">
      <c r="A132" s="2">
        <v>44237</v>
      </c>
      <c r="B132" t="s">
        <v>67</v>
      </c>
      <c r="C132">
        <v>439</v>
      </c>
      <c r="D132" t="s">
        <v>19</v>
      </c>
      <c r="E132" s="3">
        <v>61.22</v>
      </c>
      <c r="F132" s="5">
        <v>10.199999999999999</v>
      </c>
      <c r="L132">
        <v>51.02</v>
      </c>
      <c r="X132" s="5"/>
      <c r="AE132" s="3"/>
    </row>
    <row r="133" spans="1:31" x14ac:dyDescent="0.3">
      <c r="A133" s="2">
        <v>44237</v>
      </c>
      <c r="B133" t="s">
        <v>199</v>
      </c>
      <c r="C133">
        <v>440</v>
      </c>
      <c r="D133" t="s">
        <v>124</v>
      </c>
      <c r="E133" s="3">
        <v>360</v>
      </c>
      <c r="F133" s="5">
        <v>60</v>
      </c>
      <c r="U133" s="5">
        <v>300</v>
      </c>
      <c r="X133" s="5"/>
      <c r="AE133" s="3"/>
    </row>
    <row r="134" spans="1:31" x14ac:dyDescent="0.3">
      <c r="A134" s="2">
        <v>44237</v>
      </c>
      <c r="B134" t="s">
        <v>200</v>
      </c>
      <c r="C134">
        <v>441</v>
      </c>
      <c r="D134" t="s">
        <v>186</v>
      </c>
      <c r="E134" s="3">
        <v>3888</v>
      </c>
      <c r="F134" s="5">
        <v>648</v>
      </c>
      <c r="X134" s="5"/>
      <c r="AA134" s="3">
        <v>3240</v>
      </c>
      <c r="AE134" s="3"/>
    </row>
    <row r="135" spans="1:31" x14ac:dyDescent="0.3">
      <c r="A135" s="2">
        <v>44237</v>
      </c>
      <c r="B135" t="s">
        <v>201</v>
      </c>
      <c r="C135">
        <v>442</v>
      </c>
      <c r="D135" t="s">
        <v>202</v>
      </c>
      <c r="E135" s="3">
        <v>100.8</v>
      </c>
      <c r="X135" s="5">
        <v>100.8</v>
      </c>
      <c r="AE135" s="3"/>
    </row>
    <row r="136" spans="1:31" x14ac:dyDescent="0.3">
      <c r="A136" s="2">
        <v>44229</v>
      </c>
      <c r="B136" t="s">
        <v>29</v>
      </c>
      <c r="D136" t="s">
        <v>71</v>
      </c>
      <c r="E136" s="3">
        <v>5</v>
      </c>
      <c r="X136" s="5">
        <v>5</v>
      </c>
      <c r="AE136" s="3"/>
    </row>
    <row r="137" spans="1:31" x14ac:dyDescent="0.3">
      <c r="A137" s="2">
        <v>44265</v>
      </c>
      <c r="B137" t="s">
        <v>46</v>
      </c>
      <c r="C137">
        <v>443</v>
      </c>
      <c r="D137" t="s">
        <v>47</v>
      </c>
      <c r="E137" s="3">
        <v>481.45</v>
      </c>
      <c r="G137">
        <v>481.45</v>
      </c>
      <c r="X137" s="5"/>
      <c r="AE137" s="3"/>
    </row>
    <row r="138" spans="1:31" x14ac:dyDescent="0.3">
      <c r="A138" s="2">
        <v>44265</v>
      </c>
      <c r="B138" t="s">
        <v>46</v>
      </c>
      <c r="C138">
        <v>443</v>
      </c>
      <c r="D138" t="s">
        <v>48</v>
      </c>
      <c r="E138" s="3">
        <v>34.65</v>
      </c>
      <c r="H138">
        <v>34.65</v>
      </c>
      <c r="X138" s="5"/>
      <c r="AE138" s="3"/>
    </row>
    <row r="139" spans="1:31" x14ac:dyDescent="0.3">
      <c r="A139" s="2">
        <v>44265</v>
      </c>
      <c r="B139" t="s">
        <v>46</v>
      </c>
      <c r="C139">
        <v>444</v>
      </c>
      <c r="D139" t="s">
        <v>210</v>
      </c>
      <c r="E139" s="3">
        <v>98.86</v>
      </c>
      <c r="G139" s="5"/>
      <c r="X139" s="5">
        <v>98.86</v>
      </c>
      <c r="AE139" s="3"/>
    </row>
    <row r="140" spans="1:31" x14ac:dyDescent="0.3">
      <c r="A140" s="2">
        <v>44265</v>
      </c>
      <c r="B140" t="s">
        <v>50</v>
      </c>
      <c r="C140">
        <v>445</v>
      </c>
      <c r="D140" t="s">
        <v>51</v>
      </c>
      <c r="E140" s="3">
        <v>1.8</v>
      </c>
      <c r="G140" s="5">
        <v>1.8</v>
      </c>
      <c r="X140" s="5"/>
      <c r="AE140" s="3"/>
    </row>
    <row r="141" spans="1:31" x14ac:dyDescent="0.3">
      <c r="A141" s="2">
        <v>44265</v>
      </c>
      <c r="B141" t="s">
        <v>52</v>
      </c>
      <c r="C141">
        <v>446</v>
      </c>
      <c r="D141" t="s">
        <v>56</v>
      </c>
      <c r="E141" s="3">
        <v>275</v>
      </c>
      <c r="R141" s="5">
        <v>275</v>
      </c>
      <c r="X141" s="5"/>
      <c r="AE141" s="3"/>
    </row>
    <row r="142" spans="1:31" x14ac:dyDescent="0.3">
      <c r="A142" s="2">
        <v>44265</v>
      </c>
      <c r="B142" t="s">
        <v>211</v>
      </c>
      <c r="C142">
        <v>447</v>
      </c>
      <c r="D142" t="s">
        <v>212</v>
      </c>
      <c r="E142" s="3">
        <v>36.68</v>
      </c>
      <c r="X142" s="5">
        <v>36.68</v>
      </c>
      <c r="AE142" s="3"/>
    </row>
    <row r="143" spans="1:31" x14ac:dyDescent="0.3">
      <c r="A143" s="2">
        <v>44265</v>
      </c>
      <c r="B143" t="s">
        <v>61</v>
      </c>
      <c r="C143">
        <v>448</v>
      </c>
      <c r="D143" t="s">
        <v>62</v>
      </c>
      <c r="E143" s="3">
        <v>79.39</v>
      </c>
      <c r="F143">
        <v>3.78</v>
      </c>
      <c r="J143">
        <v>75.61</v>
      </c>
      <c r="X143" s="5"/>
      <c r="AE143" s="3"/>
    </row>
    <row r="144" spans="1:31" x14ac:dyDescent="0.3">
      <c r="A144" s="2">
        <v>44265</v>
      </c>
      <c r="B144" t="s">
        <v>136</v>
      </c>
      <c r="C144">
        <v>449</v>
      </c>
      <c r="D144" t="s">
        <v>162</v>
      </c>
      <c r="E144" s="3">
        <v>2977.02</v>
      </c>
      <c r="F144">
        <v>496.17</v>
      </c>
      <c r="I144" s="3">
        <v>2480.85</v>
      </c>
      <c r="X144" s="5"/>
    </row>
    <row r="145" spans="1:32" x14ac:dyDescent="0.3">
      <c r="A145" s="2">
        <v>44257</v>
      </c>
      <c r="B145" t="s">
        <v>29</v>
      </c>
      <c r="D145" t="s">
        <v>71</v>
      </c>
      <c r="E145" s="3">
        <v>11.5</v>
      </c>
      <c r="I145" s="3"/>
      <c r="X145" s="5">
        <v>11.5</v>
      </c>
    </row>
    <row r="146" spans="1:32" x14ac:dyDescent="0.3">
      <c r="A146" s="2">
        <v>44286</v>
      </c>
      <c r="B146" t="s">
        <v>227</v>
      </c>
      <c r="D146" t="s">
        <v>228</v>
      </c>
      <c r="E146" s="3">
        <v>-84.12</v>
      </c>
      <c r="I146" s="3"/>
      <c r="X146" s="5"/>
    </row>
    <row r="148" spans="1:32" s="1" customFormat="1" x14ac:dyDescent="0.3">
      <c r="A148" s="1" t="s">
        <v>31</v>
      </c>
      <c r="E148" s="15">
        <f>SUM(E2:E147)</f>
        <v>91791.130000000019</v>
      </c>
      <c r="F148" s="1">
        <f>SUM(F2:F147)</f>
        <v>13029.44</v>
      </c>
      <c r="G148" s="1">
        <f>SUM(G2:G147)</f>
        <v>5871.93</v>
      </c>
      <c r="H148" s="1">
        <f>SUM(H2:H147)</f>
        <v>526.92999999999995</v>
      </c>
      <c r="I148" s="1">
        <f>SUM(I42:I147)</f>
        <v>5576.18</v>
      </c>
      <c r="J148" s="1">
        <f>SUM(J2:J147)</f>
        <v>848.65</v>
      </c>
      <c r="K148" s="15">
        <f>SUM(K2:K147)</f>
        <v>7599.0399999999972</v>
      </c>
      <c r="L148" s="15">
        <f>SUM(L2:L147)</f>
        <v>196.22</v>
      </c>
      <c r="M148" s="15">
        <f>SUM(M73:M147)</f>
        <v>135</v>
      </c>
      <c r="N148" s="15">
        <f>SUM(N2:N147)</f>
        <v>287.5</v>
      </c>
      <c r="O148" s="15">
        <f>SUM(O2:O147)</f>
        <v>18</v>
      </c>
      <c r="P148" s="1">
        <f>SUM(P2:P147)</f>
        <v>1418.16</v>
      </c>
      <c r="Q148" s="1">
        <f>SUM(Q2:Q147)</f>
        <v>2148.14</v>
      </c>
      <c r="R148" s="15">
        <f>SUM(R2:R147)</f>
        <v>3300</v>
      </c>
      <c r="T148" s="15">
        <f>SUM(T114:T147)</f>
        <v>100</v>
      </c>
      <c r="U148" s="15">
        <f>SUM(U2:U147)</f>
        <v>400</v>
      </c>
      <c r="V148" s="15">
        <f>SUM(V2:V147)</f>
        <v>1422</v>
      </c>
      <c r="W148" s="15">
        <f>SUM(W5:W147)</f>
        <v>456</v>
      </c>
      <c r="X148" s="15">
        <f>SUM(X2:X147)</f>
        <v>532.72</v>
      </c>
      <c r="Y148" s="1">
        <f>SUM(Y96:Y147)</f>
        <v>756.34</v>
      </c>
      <c r="AA148" s="15">
        <f>SUM(AA132:AA147)</f>
        <v>3240</v>
      </c>
      <c r="AC148" s="1">
        <f>SUM(AC59:AC147)</f>
        <v>26640</v>
      </c>
      <c r="AE148" s="15">
        <f>SUM(AE66:AE147)</f>
        <v>15563</v>
      </c>
      <c r="AF148" s="15">
        <f>SUM(AF36:AF147)</f>
        <v>1810</v>
      </c>
    </row>
  </sheetData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4493-EDEC-42C0-9C6A-40619AE284F9}">
  <sheetPr>
    <pageSetUpPr fitToPage="1"/>
  </sheetPr>
  <dimension ref="A1:M55"/>
  <sheetViews>
    <sheetView topLeftCell="A37" workbookViewId="0">
      <selection activeCell="F42" sqref="F42"/>
    </sheetView>
  </sheetViews>
  <sheetFormatPr defaultRowHeight="14.4" x14ac:dyDescent="0.3"/>
  <cols>
    <col min="1" max="1" width="10.5546875" bestFit="1" customWidth="1"/>
    <col min="2" max="2" width="10.44140625" customWidth="1"/>
    <col min="6" max="6" width="9.109375" bestFit="1" customWidth="1"/>
    <col min="8" max="8" width="9.109375" bestFit="1" customWidth="1"/>
    <col min="12" max="12" width="9.109375" bestFit="1" customWidth="1"/>
  </cols>
  <sheetData>
    <row r="1" spans="1:12" s="1" customFormat="1" x14ac:dyDescent="0.3">
      <c r="A1" s="1" t="s">
        <v>34</v>
      </c>
    </row>
    <row r="2" spans="1:12" s="11" customFormat="1" x14ac:dyDescent="0.3">
      <c r="A2" s="10" t="s">
        <v>73</v>
      </c>
      <c r="B2" s="10"/>
      <c r="C2" s="10"/>
      <c r="D2" s="10" t="s">
        <v>74</v>
      </c>
      <c r="F2" s="12" t="s">
        <v>75</v>
      </c>
      <c r="G2" s="12"/>
      <c r="H2" s="12" t="s">
        <v>76</v>
      </c>
      <c r="I2" s="12"/>
      <c r="J2" s="12"/>
      <c r="L2" s="13"/>
    </row>
    <row r="3" spans="1:12" x14ac:dyDescent="0.3">
      <c r="A3" s="9"/>
      <c r="B3" s="9"/>
      <c r="C3" s="9"/>
      <c r="D3" s="9"/>
    </row>
    <row r="4" spans="1:12" x14ac:dyDescent="0.3">
      <c r="A4" s="9" t="s">
        <v>3</v>
      </c>
      <c r="B4" s="9"/>
      <c r="C4" s="9"/>
      <c r="D4" s="3">
        <v>41807</v>
      </c>
      <c r="F4" s="3">
        <v>41807</v>
      </c>
      <c r="H4" s="3">
        <f>D4-F4</f>
        <v>0</v>
      </c>
    </row>
    <row r="5" spans="1:12" x14ac:dyDescent="0.3">
      <c r="A5" s="9" t="s">
        <v>102</v>
      </c>
      <c r="B5" s="9"/>
      <c r="C5" s="9"/>
      <c r="D5" s="3">
        <v>700</v>
      </c>
      <c r="F5" s="5">
        <v>692.74</v>
      </c>
      <c r="H5" s="3">
        <f t="shared" ref="H5:H13" si="0">D5-F5</f>
        <v>7.2599999999999909</v>
      </c>
    </row>
    <row r="6" spans="1:12" x14ac:dyDescent="0.3">
      <c r="A6" s="9" t="s">
        <v>79</v>
      </c>
      <c r="B6" s="9"/>
      <c r="C6" s="9"/>
      <c r="D6" s="3">
        <v>302.5</v>
      </c>
      <c r="F6" s="5">
        <v>302.5</v>
      </c>
      <c r="H6" s="3">
        <f t="shared" si="0"/>
        <v>0</v>
      </c>
    </row>
    <row r="7" spans="1:12" x14ac:dyDescent="0.3">
      <c r="A7" s="9" t="s">
        <v>80</v>
      </c>
      <c r="B7" s="9"/>
      <c r="C7" s="9"/>
      <c r="D7" s="3">
        <v>450</v>
      </c>
      <c r="F7" s="5">
        <v>575</v>
      </c>
      <c r="H7" s="3">
        <f t="shared" si="0"/>
        <v>-125</v>
      </c>
    </row>
    <row r="8" spans="1:12" x14ac:dyDescent="0.3">
      <c r="A8" s="9" t="s">
        <v>81</v>
      </c>
      <c r="B8" s="9"/>
      <c r="C8" s="9"/>
      <c r="D8" s="3">
        <v>10</v>
      </c>
      <c r="F8" s="5">
        <v>0</v>
      </c>
      <c r="H8" s="3">
        <f t="shared" si="0"/>
        <v>10</v>
      </c>
    </row>
    <row r="9" spans="1:12" x14ac:dyDescent="0.3">
      <c r="A9" s="9" t="s">
        <v>82</v>
      </c>
      <c r="B9" s="9"/>
      <c r="C9" s="9"/>
      <c r="D9" s="3">
        <v>250</v>
      </c>
      <c r="F9" s="5">
        <v>250</v>
      </c>
      <c r="H9" s="3">
        <f t="shared" si="0"/>
        <v>0</v>
      </c>
    </row>
    <row r="10" spans="1:12" x14ac:dyDescent="0.3">
      <c r="A10" s="9" t="s">
        <v>5</v>
      </c>
      <c r="B10" s="9"/>
      <c r="C10" s="9"/>
      <c r="D10" s="9">
        <v>0</v>
      </c>
      <c r="F10" s="3">
        <v>0</v>
      </c>
      <c r="H10" s="3">
        <f t="shared" si="0"/>
        <v>0</v>
      </c>
    </row>
    <row r="11" spans="1:12" x14ac:dyDescent="0.3">
      <c r="A11" s="9" t="s">
        <v>103</v>
      </c>
      <c r="B11" s="9"/>
      <c r="C11" s="9"/>
      <c r="D11" s="3">
        <v>0</v>
      </c>
      <c r="F11" s="5">
        <v>493.39</v>
      </c>
      <c r="H11" s="3">
        <v>0</v>
      </c>
    </row>
    <row r="12" spans="1:12" x14ac:dyDescent="0.3">
      <c r="A12" s="9" t="s">
        <v>83</v>
      </c>
      <c r="B12" s="9"/>
      <c r="C12" s="9"/>
      <c r="D12" s="3">
        <v>0</v>
      </c>
      <c r="F12" s="5">
        <v>0</v>
      </c>
      <c r="H12" s="3">
        <f t="shared" si="0"/>
        <v>0</v>
      </c>
      <c r="J12" s="3"/>
    </row>
    <row r="13" spans="1:12" x14ac:dyDescent="0.3">
      <c r="A13" s="9" t="s">
        <v>84</v>
      </c>
      <c r="B13" s="9"/>
      <c r="C13" s="9"/>
      <c r="D13" s="3">
        <v>2952</v>
      </c>
      <c r="F13" s="3">
        <v>3053.29</v>
      </c>
      <c r="H13" s="3">
        <f t="shared" si="0"/>
        <v>-101.28999999999996</v>
      </c>
      <c r="J13" s="3"/>
    </row>
    <row r="14" spans="1:12" x14ac:dyDescent="0.3">
      <c r="A14" s="9" t="s">
        <v>77</v>
      </c>
      <c r="B14" s="9"/>
      <c r="C14" s="9"/>
      <c r="D14" s="3">
        <v>0</v>
      </c>
      <c r="F14" s="3">
        <v>10000</v>
      </c>
      <c r="H14" s="3">
        <v>0</v>
      </c>
      <c r="J14" s="3"/>
    </row>
    <row r="15" spans="1:12" x14ac:dyDescent="0.3">
      <c r="A15" s="9" t="s">
        <v>10</v>
      </c>
      <c r="B15" s="9"/>
      <c r="C15" s="9"/>
      <c r="D15" s="3">
        <v>0</v>
      </c>
      <c r="F15" s="3">
        <v>3390</v>
      </c>
      <c r="H15" s="3">
        <v>0</v>
      </c>
      <c r="J15" s="3"/>
    </row>
    <row r="16" spans="1:12" x14ac:dyDescent="0.3">
      <c r="A16" s="9" t="s">
        <v>85</v>
      </c>
      <c r="B16" s="9"/>
      <c r="C16" s="9"/>
      <c r="D16" s="9"/>
      <c r="J16" s="3"/>
    </row>
    <row r="17" spans="1:10" s="1" customFormat="1" x14ac:dyDescent="0.3">
      <c r="A17" s="14" t="s">
        <v>86</v>
      </c>
      <c r="B17" s="14"/>
      <c r="C17" s="14"/>
      <c r="D17" s="4">
        <f>SUM(D4:D16)</f>
        <v>46471.5</v>
      </c>
      <c r="F17" s="4">
        <f>SUM(F4:F16)</f>
        <v>60563.92</v>
      </c>
      <c r="H17" s="4">
        <f>SUM(H4:H16)</f>
        <v>-209.02999999999997</v>
      </c>
    </row>
    <row r="18" spans="1:10" x14ac:dyDescent="0.3">
      <c r="A18" s="9"/>
      <c r="B18" s="9"/>
      <c r="C18" s="9"/>
      <c r="D18" s="9"/>
    </row>
    <row r="20" spans="1:10" s="12" customFormat="1" x14ac:dyDescent="0.3">
      <c r="A20" s="10" t="s">
        <v>87</v>
      </c>
      <c r="B20" s="10"/>
      <c r="C20" s="10"/>
      <c r="D20" s="10" t="s">
        <v>35</v>
      </c>
      <c r="F20" s="12" t="s">
        <v>101</v>
      </c>
      <c r="H20" s="12" t="s">
        <v>37</v>
      </c>
      <c r="J20" s="12" t="s">
        <v>88</v>
      </c>
    </row>
    <row r="21" spans="1:10" s="12" customFormat="1" ht="15.6" customHeight="1" x14ac:dyDescent="0.3">
      <c r="A21" s="10"/>
      <c r="B21" s="10"/>
      <c r="C21" s="10"/>
      <c r="D21" s="10"/>
    </row>
    <row r="22" spans="1:10" x14ac:dyDescent="0.3">
      <c r="A22" s="9" t="s">
        <v>89</v>
      </c>
      <c r="B22" s="9"/>
      <c r="C22" s="9"/>
      <c r="D22" s="3">
        <v>5799</v>
      </c>
      <c r="F22" s="3">
        <v>5871.93</v>
      </c>
      <c r="H22" s="3">
        <f>D22-F22</f>
        <v>-72.930000000000291</v>
      </c>
    </row>
    <row r="23" spans="1:10" x14ac:dyDescent="0.3">
      <c r="A23" s="9" t="s">
        <v>104</v>
      </c>
      <c r="B23" s="9"/>
      <c r="C23" s="9"/>
      <c r="D23" s="3">
        <v>500</v>
      </c>
      <c r="F23" s="3">
        <v>526.92999999999995</v>
      </c>
      <c r="H23" s="3">
        <f t="shared" ref="H23:H45" si="1">D23-F23</f>
        <v>-26.92999999999995</v>
      </c>
    </row>
    <row r="24" spans="1:10" x14ac:dyDescent="0.3">
      <c r="A24" s="9" t="s">
        <v>90</v>
      </c>
      <c r="B24" s="9"/>
      <c r="C24" s="9"/>
      <c r="D24" s="3">
        <v>1200</v>
      </c>
      <c r="F24" s="5">
        <v>413.33</v>
      </c>
      <c r="H24" s="3">
        <f t="shared" si="1"/>
        <v>786.67000000000007</v>
      </c>
    </row>
    <row r="25" spans="1:10" x14ac:dyDescent="0.3">
      <c r="A25" s="9" t="s">
        <v>91</v>
      </c>
      <c r="B25" s="9"/>
      <c r="C25" s="9"/>
      <c r="D25" s="3">
        <v>2700</v>
      </c>
      <c r="F25" s="5">
        <v>848.65</v>
      </c>
      <c r="H25" s="3">
        <f t="shared" si="1"/>
        <v>1851.35</v>
      </c>
    </row>
    <row r="26" spans="1:10" x14ac:dyDescent="0.3">
      <c r="A26" s="9" t="s">
        <v>78</v>
      </c>
      <c r="B26" s="9"/>
      <c r="C26" s="9"/>
      <c r="D26" s="3">
        <v>6000</v>
      </c>
      <c r="F26" s="5">
        <v>7599.04</v>
      </c>
      <c r="H26" s="3">
        <f t="shared" si="1"/>
        <v>-1599.04</v>
      </c>
    </row>
    <row r="27" spans="1:10" x14ac:dyDescent="0.3">
      <c r="A27" s="9" t="s">
        <v>92</v>
      </c>
      <c r="B27" s="9"/>
      <c r="C27" s="9"/>
      <c r="D27" s="3">
        <v>150</v>
      </c>
      <c r="F27" s="5">
        <v>196.22</v>
      </c>
      <c r="H27" s="3">
        <f t="shared" si="1"/>
        <v>-46.22</v>
      </c>
    </row>
    <row r="28" spans="1:10" x14ac:dyDescent="0.3">
      <c r="A28" s="9" t="s">
        <v>93</v>
      </c>
      <c r="B28" s="9"/>
      <c r="C28" s="9"/>
      <c r="D28" s="3">
        <v>300</v>
      </c>
      <c r="F28" s="5">
        <v>135</v>
      </c>
      <c r="H28" s="3">
        <f t="shared" si="1"/>
        <v>165</v>
      </c>
    </row>
    <row r="29" spans="1:10" x14ac:dyDescent="0.3">
      <c r="A29" s="9" t="s">
        <v>96</v>
      </c>
      <c r="B29" s="9"/>
      <c r="C29" s="9"/>
      <c r="D29" s="3">
        <v>1500</v>
      </c>
      <c r="F29" s="5">
        <v>0</v>
      </c>
      <c r="H29" s="3">
        <f t="shared" si="1"/>
        <v>1500</v>
      </c>
    </row>
    <row r="30" spans="1:10" x14ac:dyDescent="0.3">
      <c r="A30" s="9" t="s">
        <v>21</v>
      </c>
      <c r="B30" s="9"/>
      <c r="C30" s="9"/>
      <c r="D30" s="3">
        <v>270</v>
      </c>
      <c r="F30" s="5">
        <v>287.5</v>
      </c>
      <c r="H30" s="3">
        <f t="shared" si="1"/>
        <v>-17.5</v>
      </c>
    </row>
    <row r="31" spans="1:10" x14ac:dyDescent="0.3">
      <c r="A31" s="9" t="s">
        <v>22</v>
      </c>
      <c r="B31" s="9"/>
      <c r="C31" s="9"/>
      <c r="D31" s="3">
        <v>400</v>
      </c>
      <c r="F31" s="5">
        <v>18</v>
      </c>
      <c r="H31" s="3">
        <f t="shared" si="1"/>
        <v>382</v>
      </c>
      <c r="J31" t="s">
        <v>143</v>
      </c>
    </row>
    <row r="32" spans="1:10" x14ac:dyDescent="0.3">
      <c r="A32" s="9" t="s">
        <v>27</v>
      </c>
      <c r="B32" s="9"/>
      <c r="C32" s="9"/>
      <c r="D32" s="3">
        <v>1600</v>
      </c>
      <c r="F32" s="5">
        <v>1418.16</v>
      </c>
      <c r="H32" s="3">
        <f t="shared" si="1"/>
        <v>181.83999999999992</v>
      </c>
    </row>
    <row r="33" spans="1:13" x14ac:dyDescent="0.3">
      <c r="A33" s="9" t="s">
        <v>94</v>
      </c>
      <c r="B33" s="9"/>
      <c r="C33" s="9" t="s">
        <v>95</v>
      </c>
      <c r="D33" s="3">
        <v>2500</v>
      </c>
      <c r="F33" s="5">
        <v>2148.14</v>
      </c>
      <c r="H33" s="3">
        <f t="shared" si="1"/>
        <v>351.86000000000013</v>
      </c>
    </row>
    <row r="34" spans="1:13" x14ac:dyDescent="0.3">
      <c r="A34" s="9" t="s">
        <v>56</v>
      </c>
      <c r="B34" s="9"/>
      <c r="C34" s="9"/>
      <c r="D34" s="3">
        <v>3500</v>
      </c>
      <c r="F34" s="5">
        <v>3300</v>
      </c>
      <c r="H34" s="3">
        <f t="shared" si="1"/>
        <v>200</v>
      </c>
    </row>
    <row r="35" spans="1:13" x14ac:dyDescent="0.3">
      <c r="A35" s="9" t="s">
        <v>25</v>
      </c>
      <c r="B35" s="9"/>
      <c r="C35" s="9"/>
      <c r="D35" s="3">
        <v>1000</v>
      </c>
      <c r="F35" s="5">
        <v>100</v>
      </c>
      <c r="H35" s="3">
        <f t="shared" si="1"/>
        <v>900</v>
      </c>
    </row>
    <row r="36" spans="1:13" x14ac:dyDescent="0.3">
      <c r="A36" s="9" t="s">
        <v>97</v>
      </c>
      <c r="B36" s="9"/>
      <c r="C36" s="9"/>
      <c r="D36" s="3">
        <v>400</v>
      </c>
      <c r="F36" s="3">
        <v>400</v>
      </c>
      <c r="H36" s="3">
        <f t="shared" si="1"/>
        <v>0</v>
      </c>
    </row>
    <row r="37" spans="1:13" x14ac:dyDescent="0.3">
      <c r="A37" s="9" t="s">
        <v>132</v>
      </c>
      <c r="B37" s="9"/>
      <c r="C37" s="9"/>
      <c r="D37" s="3">
        <v>1345</v>
      </c>
      <c r="F37" s="3">
        <v>1422</v>
      </c>
      <c r="H37" s="3">
        <f t="shared" si="1"/>
        <v>-77</v>
      </c>
    </row>
    <row r="38" spans="1:13" x14ac:dyDescent="0.3">
      <c r="A38" s="9" t="s">
        <v>123</v>
      </c>
      <c r="B38" s="9"/>
      <c r="C38" s="9"/>
      <c r="D38" s="3">
        <v>465</v>
      </c>
      <c r="F38" s="5">
        <v>456</v>
      </c>
      <c r="H38" s="3">
        <f t="shared" si="1"/>
        <v>9</v>
      </c>
    </row>
    <row r="39" spans="1:13" x14ac:dyDescent="0.3">
      <c r="A39" s="9" t="s">
        <v>133</v>
      </c>
      <c r="B39" s="9"/>
      <c r="C39" s="9"/>
      <c r="D39" s="3">
        <v>500</v>
      </c>
      <c r="F39" s="5">
        <v>0</v>
      </c>
      <c r="H39" s="3">
        <f t="shared" si="1"/>
        <v>500</v>
      </c>
    </row>
    <row r="40" spans="1:13" x14ac:dyDescent="0.3">
      <c r="A40" s="9" t="s">
        <v>134</v>
      </c>
      <c r="B40" s="9"/>
      <c r="C40" s="9"/>
      <c r="D40" s="3">
        <v>200</v>
      </c>
      <c r="F40" s="5">
        <v>98.86</v>
      </c>
      <c r="H40" s="3">
        <f t="shared" si="1"/>
        <v>101.14</v>
      </c>
    </row>
    <row r="41" spans="1:13" x14ac:dyDescent="0.3">
      <c r="A41" s="9" t="s">
        <v>26</v>
      </c>
      <c r="B41" s="9"/>
      <c r="C41" s="9"/>
      <c r="D41" s="3">
        <v>500</v>
      </c>
      <c r="F41" s="5">
        <v>349.74</v>
      </c>
      <c r="H41" s="3">
        <f t="shared" si="1"/>
        <v>150.26</v>
      </c>
      <c r="J41" t="s">
        <v>135</v>
      </c>
      <c r="M41" t="s">
        <v>143</v>
      </c>
    </row>
    <row r="42" spans="1:13" x14ac:dyDescent="0.3">
      <c r="A42" s="9" t="s">
        <v>98</v>
      </c>
      <c r="B42" s="9"/>
      <c r="C42" s="9"/>
      <c r="D42" s="3">
        <v>1000</v>
      </c>
      <c r="F42" s="5">
        <v>756.34</v>
      </c>
      <c r="H42" s="3">
        <f t="shared" si="1"/>
        <v>243.65999999999997</v>
      </c>
    </row>
    <row r="43" spans="1:13" x14ac:dyDescent="0.3">
      <c r="A43" s="9" t="s">
        <v>105</v>
      </c>
      <c r="B43" s="9"/>
      <c r="C43" s="9"/>
      <c r="D43" s="3">
        <v>1302.5</v>
      </c>
      <c r="F43" s="5">
        <v>0</v>
      </c>
      <c r="H43" s="3">
        <f t="shared" si="1"/>
        <v>1302.5</v>
      </c>
      <c r="J43" t="s">
        <v>143</v>
      </c>
    </row>
    <row r="44" spans="1:13" x14ac:dyDescent="0.3">
      <c r="A44" s="9" t="s">
        <v>106</v>
      </c>
      <c r="B44" s="9"/>
      <c r="C44" s="9"/>
      <c r="D44" s="3">
        <v>0</v>
      </c>
      <c r="F44" s="5">
        <v>0</v>
      </c>
      <c r="H44" s="3">
        <f t="shared" si="1"/>
        <v>0</v>
      </c>
      <c r="J44" t="s">
        <v>143</v>
      </c>
    </row>
    <row r="45" spans="1:13" x14ac:dyDescent="0.3">
      <c r="A45" s="9" t="s">
        <v>99</v>
      </c>
      <c r="B45" s="9"/>
      <c r="C45" s="9"/>
      <c r="D45" s="3">
        <v>3500</v>
      </c>
      <c r="F45" s="5">
        <v>0</v>
      </c>
      <c r="H45" s="3">
        <f t="shared" si="1"/>
        <v>3500</v>
      </c>
    </row>
    <row r="46" spans="1:13" x14ac:dyDescent="0.3">
      <c r="A46" s="9"/>
      <c r="B46" s="9"/>
      <c r="C46" s="9"/>
      <c r="D46" s="9"/>
    </row>
    <row r="47" spans="1:13" s="1" customFormat="1" x14ac:dyDescent="0.3">
      <c r="A47" s="14" t="s">
        <v>31</v>
      </c>
      <c r="B47" s="14"/>
      <c r="C47" s="14"/>
      <c r="D47" s="4">
        <f>SUM(D22:D45)</f>
        <v>36631.5</v>
      </c>
      <c r="F47" s="15">
        <f>SUM(F22:F46)</f>
        <v>26345.840000000004</v>
      </c>
      <c r="H47" s="4">
        <f>SUM(H22:H46)</f>
        <v>10285.66</v>
      </c>
      <c r="L47" s="4">
        <v>46471.5</v>
      </c>
    </row>
    <row r="48" spans="1:13" s="1" customFormat="1" x14ac:dyDescent="0.3">
      <c r="A48" s="14"/>
      <c r="B48" s="14"/>
      <c r="C48" s="14"/>
      <c r="D48" s="4"/>
      <c r="F48" s="15"/>
      <c r="H48" s="4"/>
    </row>
    <row r="49" spans="1:8" s="1" customFormat="1" x14ac:dyDescent="0.3">
      <c r="A49" s="14" t="s">
        <v>122</v>
      </c>
      <c r="B49" s="14"/>
      <c r="C49" s="14"/>
      <c r="D49" s="4"/>
      <c r="F49" s="15"/>
      <c r="H49" s="4">
        <v>14972.5</v>
      </c>
    </row>
    <row r="50" spans="1:8" x14ac:dyDescent="0.3">
      <c r="A50" s="14" t="s">
        <v>145</v>
      </c>
      <c r="B50" s="9"/>
      <c r="C50" s="9"/>
      <c r="D50" s="9"/>
      <c r="E50" s="3"/>
      <c r="F50" s="4">
        <v>52415.85</v>
      </c>
      <c r="H50" s="3"/>
    </row>
    <row r="51" spans="1:8" s="1" customFormat="1" x14ac:dyDescent="0.3">
      <c r="A51" s="14" t="s">
        <v>5</v>
      </c>
      <c r="B51" s="14"/>
      <c r="C51" s="14"/>
      <c r="D51" s="14"/>
      <c r="E51" s="4"/>
      <c r="F51" s="15">
        <v>13029.44</v>
      </c>
    </row>
    <row r="52" spans="1:8" x14ac:dyDescent="0.3">
      <c r="A52" s="14"/>
      <c r="B52" s="14"/>
      <c r="C52" s="14"/>
      <c r="D52" s="14"/>
    </row>
    <row r="53" spans="1:8" s="1" customFormat="1" x14ac:dyDescent="0.3">
      <c r="A53" s="1" t="s">
        <v>100</v>
      </c>
      <c r="F53" s="4">
        <f>SUM(F47:F52)</f>
        <v>91791.13</v>
      </c>
      <c r="H53" s="4">
        <f>SUM(H47:H52)</f>
        <v>25258.16</v>
      </c>
    </row>
    <row r="54" spans="1:8" x14ac:dyDescent="0.3">
      <c r="A54" s="2"/>
      <c r="D54" s="14"/>
    </row>
    <row r="55" spans="1:8" x14ac:dyDescent="0.3">
      <c r="A55" s="2"/>
      <c r="D55" s="14"/>
    </row>
  </sheetData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989D5-04FA-4C70-B453-26B4A3456CEB}">
  <sheetPr>
    <pageSetUpPr fitToPage="1"/>
  </sheetPr>
  <dimension ref="A1:K29"/>
  <sheetViews>
    <sheetView workbookViewId="0">
      <selection activeCell="I5" sqref="I5"/>
    </sheetView>
  </sheetViews>
  <sheetFormatPr defaultRowHeight="14.4" x14ac:dyDescent="0.3"/>
  <cols>
    <col min="1" max="1" width="34.77734375" customWidth="1"/>
    <col min="2" max="2" width="12.21875" customWidth="1"/>
    <col min="3" max="3" width="12.88671875" customWidth="1"/>
    <col min="4" max="6" width="13.21875" customWidth="1"/>
    <col min="7" max="7" width="20.44140625" customWidth="1"/>
    <col min="9" max="9" width="14.21875" customWidth="1"/>
  </cols>
  <sheetData>
    <row r="1" spans="1:11" s="1" customFormat="1" x14ac:dyDescent="0.3">
      <c r="A1" s="1" t="s">
        <v>117</v>
      </c>
      <c r="D1" s="1" t="s">
        <v>118</v>
      </c>
      <c r="E1" s="1" t="s">
        <v>155</v>
      </c>
      <c r="F1" s="1" t="s">
        <v>154</v>
      </c>
      <c r="G1" s="1" t="s">
        <v>157</v>
      </c>
      <c r="I1" s="1" t="s">
        <v>36</v>
      </c>
      <c r="J1" s="1" t="s">
        <v>209</v>
      </c>
      <c r="K1" s="1" t="s">
        <v>37</v>
      </c>
    </row>
    <row r="2" spans="1:11" s="1" customFormat="1" x14ac:dyDescent="0.3">
      <c r="E2" s="1" t="s">
        <v>156</v>
      </c>
      <c r="G2" s="1" t="s">
        <v>158</v>
      </c>
    </row>
    <row r="3" spans="1:11" s="1" customFormat="1" x14ac:dyDescent="0.3"/>
    <row r="4" spans="1:11" x14ac:dyDescent="0.3">
      <c r="A4" t="s">
        <v>108</v>
      </c>
      <c r="D4" s="3">
        <v>5500</v>
      </c>
      <c r="E4" s="3">
        <v>5500</v>
      </c>
      <c r="F4" s="3">
        <v>0</v>
      </c>
      <c r="G4" s="3">
        <v>5500</v>
      </c>
      <c r="I4" s="3">
        <v>5162.8500000000004</v>
      </c>
      <c r="J4" s="3">
        <v>0</v>
      </c>
      <c r="K4" s="3">
        <f>G4-I4</f>
        <v>337.14999999999964</v>
      </c>
    </row>
    <row r="5" spans="1:11" x14ac:dyDescent="0.3">
      <c r="A5" t="s">
        <v>109</v>
      </c>
      <c r="D5" s="3">
        <v>12000</v>
      </c>
      <c r="E5" s="3">
        <v>12000</v>
      </c>
      <c r="F5" s="3">
        <v>0</v>
      </c>
      <c r="G5" s="3">
        <v>0</v>
      </c>
      <c r="I5">
        <v>0</v>
      </c>
      <c r="J5" s="3">
        <v>0</v>
      </c>
      <c r="K5">
        <v>0</v>
      </c>
    </row>
    <row r="6" spans="1:11" x14ac:dyDescent="0.3">
      <c r="A6" t="s">
        <v>110</v>
      </c>
      <c r="D6" s="3">
        <v>20000</v>
      </c>
      <c r="E6" s="3">
        <v>20000</v>
      </c>
      <c r="F6" s="3">
        <v>26640</v>
      </c>
      <c r="G6" s="3">
        <v>26640</v>
      </c>
      <c r="I6" s="3">
        <v>26640</v>
      </c>
      <c r="J6" s="3">
        <v>0</v>
      </c>
      <c r="K6" s="3">
        <f>G6-I6</f>
        <v>0</v>
      </c>
    </row>
    <row r="7" spans="1:11" x14ac:dyDescent="0.3">
      <c r="A7" t="s">
        <v>111</v>
      </c>
      <c r="D7" s="3">
        <v>70000</v>
      </c>
      <c r="E7" s="3">
        <v>70000</v>
      </c>
      <c r="F7" s="3">
        <v>0</v>
      </c>
      <c r="G7" s="3">
        <v>1000</v>
      </c>
      <c r="I7" s="3">
        <v>3240</v>
      </c>
      <c r="J7" s="3">
        <v>3240</v>
      </c>
      <c r="K7" s="3">
        <v>1000</v>
      </c>
    </row>
    <row r="8" spans="1:11" x14ac:dyDescent="0.3">
      <c r="A8" t="s">
        <v>120</v>
      </c>
      <c r="D8" s="3">
        <v>12000</v>
      </c>
      <c r="E8" s="3">
        <v>0</v>
      </c>
      <c r="F8" s="3">
        <v>15883.5</v>
      </c>
      <c r="G8" s="3">
        <v>15883.5</v>
      </c>
      <c r="I8" s="3">
        <v>15563</v>
      </c>
      <c r="J8" s="3">
        <v>0</v>
      </c>
      <c r="K8" s="3">
        <f>G8-I8</f>
        <v>320.5</v>
      </c>
    </row>
    <row r="9" spans="1:11" x14ac:dyDescent="0.3">
      <c r="A9" t="s">
        <v>119</v>
      </c>
      <c r="D9" s="3">
        <v>60000</v>
      </c>
      <c r="E9" s="3">
        <v>60000</v>
      </c>
      <c r="F9" s="3">
        <v>0</v>
      </c>
      <c r="G9" s="3">
        <v>0</v>
      </c>
      <c r="I9">
        <v>0</v>
      </c>
      <c r="J9" s="3">
        <v>0</v>
      </c>
      <c r="K9">
        <v>0</v>
      </c>
    </row>
    <row r="10" spans="1:11" x14ac:dyDescent="0.3">
      <c r="A10" t="s">
        <v>112</v>
      </c>
      <c r="D10" s="3">
        <v>3000</v>
      </c>
      <c r="E10" s="3">
        <v>3000</v>
      </c>
      <c r="F10" s="3">
        <v>0</v>
      </c>
      <c r="G10" s="3">
        <v>0</v>
      </c>
      <c r="I10">
        <v>0</v>
      </c>
      <c r="J10" s="3">
        <v>0</v>
      </c>
      <c r="K10">
        <v>0</v>
      </c>
    </row>
    <row r="11" spans="1:11" x14ac:dyDescent="0.3">
      <c r="A11" t="s">
        <v>144</v>
      </c>
      <c r="D11" s="3">
        <v>0</v>
      </c>
      <c r="E11" s="3">
        <v>2010</v>
      </c>
      <c r="F11" s="3">
        <v>2010</v>
      </c>
      <c r="G11" s="3">
        <v>2010</v>
      </c>
      <c r="I11" s="3">
        <v>1810</v>
      </c>
      <c r="J11" s="3">
        <v>0</v>
      </c>
      <c r="K11" s="3">
        <f>G11-I11</f>
        <v>200</v>
      </c>
    </row>
    <row r="12" spans="1:11" s="1" customFormat="1" x14ac:dyDescent="0.3">
      <c r="A12" s="1" t="s">
        <v>31</v>
      </c>
      <c r="D12" s="4">
        <f>SUM(D4:D11)</f>
        <v>182500</v>
      </c>
      <c r="E12" s="4">
        <f>SUM(E4:E11)</f>
        <v>172510</v>
      </c>
      <c r="F12" s="4">
        <f>SUM(F4:F11)</f>
        <v>44533.5</v>
      </c>
      <c r="G12" s="4">
        <f>SUM(G4:G11)</f>
        <v>51033.5</v>
      </c>
      <c r="I12" s="15">
        <f>SUM(I4:I11)</f>
        <v>52415.85</v>
      </c>
      <c r="J12" s="15">
        <f>SUM(J6:J11)</f>
        <v>3240</v>
      </c>
      <c r="K12" s="15">
        <f>SUM(K4:K11)</f>
        <v>1857.6499999999996</v>
      </c>
    </row>
    <row r="13" spans="1:11" s="1" customFormat="1" x14ac:dyDescent="0.3">
      <c r="D13" s="4"/>
      <c r="E13" s="4"/>
      <c r="F13" s="4"/>
      <c r="G13" s="4"/>
    </row>
    <row r="14" spans="1:11" x14ac:dyDescent="0.3">
      <c r="D14" s="3"/>
      <c r="E14" s="3"/>
      <c r="F14" s="3"/>
    </row>
    <row r="15" spans="1:11" s="1" customFormat="1" x14ac:dyDescent="0.3">
      <c r="A15" s="1" t="s">
        <v>121</v>
      </c>
    </row>
    <row r="16" spans="1:11" x14ac:dyDescent="0.3">
      <c r="A16" t="s">
        <v>107</v>
      </c>
      <c r="D16" s="3">
        <v>60000</v>
      </c>
      <c r="E16" s="3"/>
      <c r="F16" s="3"/>
      <c r="G16" s="3">
        <v>60000</v>
      </c>
    </row>
    <row r="18" spans="1:7" s="1" customFormat="1" x14ac:dyDescent="0.3">
      <c r="A18" s="1" t="s">
        <v>31</v>
      </c>
      <c r="D18" s="4">
        <f>SUM(D16:D17)</f>
        <v>60000</v>
      </c>
      <c r="E18" s="4"/>
      <c r="F18" s="4"/>
      <c r="G18" s="4">
        <f>SUM(G16:G17)</f>
        <v>60000</v>
      </c>
    </row>
    <row r="19" spans="1:7" s="1" customFormat="1" x14ac:dyDescent="0.3">
      <c r="D19" s="4"/>
      <c r="E19" s="4"/>
      <c r="F19" s="4"/>
      <c r="G19" s="4"/>
    </row>
    <row r="20" spans="1:7" x14ac:dyDescent="0.3">
      <c r="A20" s="16" t="s">
        <v>159</v>
      </c>
      <c r="B20" s="17" t="s">
        <v>113</v>
      </c>
      <c r="C20" s="17" t="s">
        <v>160</v>
      </c>
      <c r="D20" s="7"/>
      <c r="E20" s="7"/>
      <c r="F20" s="7"/>
    </row>
    <row r="21" spans="1:7" x14ac:dyDescent="0.3">
      <c r="A21" s="7"/>
      <c r="B21" s="7"/>
      <c r="C21" s="7"/>
      <c r="D21" s="7"/>
      <c r="E21" s="7"/>
      <c r="F21" s="7"/>
    </row>
    <row r="22" spans="1:7" x14ac:dyDescent="0.3">
      <c r="A22" s="18" t="s">
        <v>114</v>
      </c>
      <c r="B22" s="19">
        <v>51033.5</v>
      </c>
      <c r="C22" s="20"/>
      <c r="D22" s="7"/>
      <c r="E22" s="7"/>
      <c r="F22" s="7"/>
    </row>
    <row r="23" spans="1:7" x14ac:dyDescent="0.3">
      <c r="A23" s="18" t="s">
        <v>125</v>
      </c>
      <c r="B23" s="20"/>
      <c r="C23" s="19">
        <v>14972.5</v>
      </c>
      <c r="D23" s="7"/>
      <c r="E23" s="7"/>
      <c r="F23" s="7"/>
    </row>
    <row r="24" spans="1:7" x14ac:dyDescent="0.3">
      <c r="A24" s="18" t="s">
        <v>161</v>
      </c>
      <c r="B24" s="20"/>
      <c r="C24" s="19">
        <v>10000</v>
      </c>
      <c r="D24" s="7"/>
      <c r="E24" s="7"/>
      <c r="F24" s="7"/>
    </row>
    <row r="25" spans="1:7" x14ac:dyDescent="0.3">
      <c r="A25" s="18" t="s">
        <v>115</v>
      </c>
      <c r="B25" s="20"/>
      <c r="C25" s="19">
        <v>26061</v>
      </c>
      <c r="D25" s="7"/>
      <c r="E25" s="7"/>
      <c r="F25" s="7"/>
    </row>
    <row r="26" spans="1:7" x14ac:dyDescent="0.3">
      <c r="A26" s="18"/>
      <c r="B26" s="20"/>
      <c r="C26" s="20"/>
      <c r="D26" s="7"/>
      <c r="E26" s="7"/>
      <c r="F26" s="7"/>
    </row>
    <row r="27" spans="1:7" x14ac:dyDescent="0.3">
      <c r="A27" s="21" t="s">
        <v>116</v>
      </c>
      <c r="B27" s="22">
        <f>SUM(B22:B25)</f>
        <v>51033.5</v>
      </c>
      <c r="C27" s="23">
        <f>SUM(C22:C25)</f>
        <v>51033.5</v>
      </c>
      <c r="D27" s="7"/>
      <c r="E27" s="7"/>
      <c r="F27" s="7"/>
    </row>
    <row r="29" spans="1:7" x14ac:dyDescent="0.3">
      <c r="A29" s="2"/>
    </row>
  </sheetData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9FFA-126D-4E22-B4FB-0C1017D82EF3}">
  <dimension ref="A1:L23"/>
  <sheetViews>
    <sheetView workbookViewId="0">
      <selection activeCell="C22" sqref="C22"/>
    </sheetView>
  </sheetViews>
  <sheetFormatPr defaultRowHeight="14.4" x14ac:dyDescent="0.3"/>
  <cols>
    <col min="1" max="1" width="14.6640625" bestFit="1" customWidth="1"/>
    <col min="4" max="4" width="10" bestFit="1" customWidth="1"/>
    <col min="8" max="8" width="16.109375" bestFit="1" customWidth="1"/>
    <col min="11" max="11" width="10" bestFit="1" customWidth="1"/>
  </cols>
  <sheetData>
    <row r="1" spans="1:12" s="1" customFormat="1" x14ac:dyDescent="0.3">
      <c r="A1" s="1" t="s">
        <v>32</v>
      </c>
    </row>
    <row r="2" spans="1:12" s="1" customFormat="1" x14ac:dyDescent="0.3">
      <c r="A2" s="1" t="s">
        <v>126</v>
      </c>
      <c r="H2" s="1" t="s">
        <v>33</v>
      </c>
    </row>
    <row r="3" spans="1:12" x14ac:dyDescent="0.3">
      <c r="A3" t="s">
        <v>38</v>
      </c>
      <c r="D3" s="3">
        <v>113403.11</v>
      </c>
      <c r="H3" t="s">
        <v>44</v>
      </c>
      <c r="K3" s="3">
        <v>18834.98</v>
      </c>
    </row>
    <row r="4" spans="1:12" x14ac:dyDescent="0.3">
      <c r="A4" t="s">
        <v>39</v>
      </c>
      <c r="D4" s="3">
        <v>60563.92</v>
      </c>
      <c r="H4" t="s">
        <v>45</v>
      </c>
      <c r="K4" s="3">
        <v>66417.94</v>
      </c>
    </row>
    <row r="5" spans="1:12" x14ac:dyDescent="0.3">
      <c r="A5" t="s">
        <v>40</v>
      </c>
      <c r="D5" s="3">
        <v>91791.13</v>
      </c>
      <c r="K5" s="3"/>
    </row>
    <row r="6" spans="1:12" x14ac:dyDescent="0.3">
      <c r="D6" s="3"/>
      <c r="H6" t="s">
        <v>14</v>
      </c>
      <c r="K6" s="3">
        <f>K3+K4</f>
        <v>85252.92</v>
      </c>
    </row>
    <row r="7" spans="1:12" x14ac:dyDescent="0.3">
      <c r="K7" s="3"/>
    </row>
    <row r="8" spans="1:12" x14ac:dyDescent="0.3">
      <c r="H8" t="s">
        <v>41</v>
      </c>
      <c r="K8" s="3"/>
    </row>
    <row r="9" spans="1:12" x14ac:dyDescent="0.3">
      <c r="K9" s="3"/>
    </row>
    <row r="10" spans="1:12" x14ac:dyDescent="0.3">
      <c r="K10" s="3"/>
    </row>
    <row r="11" spans="1:12" x14ac:dyDescent="0.3">
      <c r="K11" s="3"/>
    </row>
    <row r="12" spans="1:12" x14ac:dyDescent="0.3">
      <c r="K12" s="3">
        <v>100</v>
      </c>
      <c r="L12" t="s">
        <v>197</v>
      </c>
    </row>
    <row r="13" spans="1:12" x14ac:dyDescent="0.3">
      <c r="K13" s="3">
        <v>2977.02</v>
      </c>
      <c r="L13" t="s">
        <v>213</v>
      </c>
    </row>
    <row r="14" spans="1:12" x14ac:dyDescent="0.3">
      <c r="K14" s="3"/>
    </row>
    <row r="15" spans="1:12" x14ac:dyDescent="0.3">
      <c r="K15" s="3"/>
    </row>
    <row r="16" spans="1:12" x14ac:dyDescent="0.3">
      <c r="K16" s="3"/>
    </row>
    <row r="17" spans="1:11" x14ac:dyDescent="0.3">
      <c r="K17" s="3"/>
    </row>
    <row r="18" spans="1:11" x14ac:dyDescent="0.3">
      <c r="K18" s="3"/>
    </row>
    <row r="19" spans="1:11" x14ac:dyDescent="0.3">
      <c r="H19" t="s">
        <v>42</v>
      </c>
      <c r="K19" s="3">
        <v>0</v>
      </c>
    </row>
    <row r="21" spans="1:11" s="1" customFormat="1" x14ac:dyDescent="0.3">
      <c r="A21" s="1" t="s">
        <v>43</v>
      </c>
      <c r="D21" s="4">
        <f>D3+D4-D5</f>
        <v>82175.899999999994</v>
      </c>
      <c r="K21" s="4">
        <f>K6-K11-K12-K13-K14-K15-K16</f>
        <v>82175.899999999994</v>
      </c>
    </row>
    <row r="23" spans="1:11" x14ac:dyDescent="0.3">
      <c r="A23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</vt:lpstr>
      <vt:lpstr>Expenditure</vt:lpstr>
      <vt:lpstr>Budget - regular</vt:lpstr>
      <vt:lpstr>Capital Projects</vt:lpstr>
      <vt:lpstr>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2020-07-07T09:15:27Z</cp:lastPrinted>
  <dcterms:created xsi:type="dcterms:W3CDTF">2020-06-01T22:28:20Z</dcterms:created>
  <dcterms:modified xsi:type="dcterms:W3CDTF">2021-06-23T07:47:36Z</dcterms:modified>
</cp:coreProperties>
</file>