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Westoning Parish Council\Accounts 2022 - 23\"/>
    </mc:Choice>
  </mc:AlternateContent>
  <xr:revisionPtr revIDLastSave="0" documentId="13_ncr:1_{2CE7E1FC-8A7B-4050-B05A-586C01E4C9A3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udget 2020-21" sheetId="1" r:id="rId1"/>
    <sheet name="Major Projects" sheetId="2" r:id="rId2"/>
  </sheets>
  <definedNames>
    <definedName name="_xlnm.Print_Area" localSheetId="0">'Budget 2020-21'!$A$1:$F$61</definedName>
    <definedName name="_xlnm.Print_Area" localSheetId="1">'Major Projects'!$A$1:$F$17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8" i="1" l="1"/>
  <c r="F23" i="1"/>
  <c r="E9" i="2"/>
  <c r="C13" i="1"/>
  <c r="C24" i="2"/>
  <c r="D9" i="2"/>
  <c r="D20" i="2"/>
  <c r="D17" i="1"/>
  <c r="D18" i="1"/>
  <c r="D19" i="1"/>
  <c r="D20" i="1"/>
  <c r="D21" i="1"/>
  <c r="D22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8" i="1"/>
  <c r="D40" i="1"/>
  <c r="D41" i="1"/>
  <c r="E43" i="1"/>
  <c r="C43" i="1"/>
  <c r="F17" i="1"/>
  <c r="F18" i="1"/>
  <c r="F19" i="1"/>
  <c r="F20" i="1"/>
  <c r="F21" i="1"/>
  <c r="F22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D11" i="1"/>
  <c r="D16" i="1"/>
  <c r="C9" i="2"/>
  <c r="B43" i="1"/>
  <c r="B13" i="1"/>
  <c r="D8" i="1"/>
  <c r="D7" i="1"/>
  <c r="D6" i="1"/>
  <c r="D5" i="1"/>
  <c r="D4" i="1"/>
  <c r="D3" i="1"/>
  <c r="F16" i="1"/>
  <c r="D24" i="2"/>
  <c r="C26" i="2"/>
  <c r="F42" i="1"/>
  <c r="F43" i="1"/>
</calcChain>
</file>

<file path=xl/sharedStrings.xml><?xml version="1.0" encoding="utf-8"?>
<sst xmlns="http://schemas.openxmlformats.org/spreadsheetml/2006/main" count="70" uniqueCount="62">
  <si>
    <t>Income</t>
  </si>
  <si>
    <t>% diff</t>
  </si>
  <si>
    <t>Precept</t>
  </si>
  <si>
    <t>Allotments</t>
  </si>
  <si>
    <t>Rec Club rent</t>
  </si>
  <si>
    <t>School rent</t>
  </si>
  <si>
    <t>Tennis Club rent</t>
  </si>
  <si>
    <t>Mowing rebate</t>
  </si>
  <si>
    <t>VAT</t>
  </si>
  <si>
    <t>Bank Interest</t>
  </si>
  <si>
    <t>Solar Farm</t>
  </si>
  <si>
    <t>S/106</t>
  </si>
  <si>
    <t>TOTAL</t>
  </si>
  <si>
    <t>Regular Expenditure</t>
  </si>
  <si>
    <t>c/f</t>
  </si>
  <si>
    <t>Clerk salary</t>
  </si>
  <si>
    <t>Clerks Expenses</t>
  </si>
  <si>
    <t>Grass Cutting etc</t>
  </si>
  <si>
    <t>Water</t>
  </si>
  <si>
    <t>Play Area Maint</t>
  </si>
  <si>
    <t>Payroll</t>
  </si>
  <si>
    <t>Hall Hire</t>
  </si>
  <si>
    <t>Insurance</t>
  </si>
  <si>
    <t>Gen Maint/Misc</t>
  </si>
  <si>
    <t>Green Infrastructure</t>
  </si>
  <si>
    <t>Capital Exp</t>
  </si>
  <si>
    <t>Website</t>
  </si>
  <si>
    <t>Grants</t>
  </si>
  <si>
    <t>Audit Fees</t>
  </si>
  <si>
    <t>Village Communications</t>
  </si>
  <si>
    <t>Christmas Event</t>
  </si>
  <si>
    <t>Contingency</t>
  </si>
  <si>
    <t>Total:</t>
  </si>
  <si>
    <t>A Muskett lighting Maintenance Contract</t>
  </si>
  <si>
    <t>Street Lights Power Costs</t>
  </si>
  <si>
    <t>Play Area Annual Inspection</t>
  </si>
  <si>
    <t>Estimated Cost</t>
  </si>
  <si>
    <t>New Burial Ground</t>
  </si>
  <si>
    <t>PROPOSED / PLANNED MAJOR PROJECTS</t>
  </si>
  <si>
    <t>Major Projects contribution</t>
  </si>
  <si>
    <t>2021/22</t>
  </si>
  <si>
    <t>Village Planters</t>
  </si>
  <si>
    <t>C/F</t>
  </si>
  <si>
    <t>Parish Warden</t>
  </si>
  <si>
    <t>Subs</t>
  </si>
  <si>
    <t>Wreaths</t>
  </si>
  <si>
    <t>Major Projects</t>
  </si>
  <si>
    <t>Rec Ground Maintenance</t>
  </si>
  <si>
    <r>
      <t xml:space="preserve">Surplus / </t>
    </r>
    <r>
      <rPr>
        <sz val="12"/>
        <color rgb="FFFF0000"/>
        <rFont val="Arial"/>
        <family val="2"/>
      </rPr>
      <t>(Defecit)</t>
    </r>
  </si>
  <si>
    <t>Ring-fenced for Burial Ground</t>
  </si>
  <si>
    <t>2022/23</t>
  </si>
  <si>
    <t>Proposed in 2022-2023 Budget</t>
  </si>
  <si>
    <t>2022 - 2023 Draft Budget Summary</t>
  </si>
  <si>
    <t>Inc Rec Ground</t>
  </si>
  <si>
    <t>Watering cost (Oak Tree)</t>
  </si>
  <si>
    <t>Westcaf</t>
  </si>
  <si>
    <t>Westoning Parish Council Draft Budget/Precept 2022/23</t>
  </si>
  <si>
    <t>xx</t>
  </si>
  <si>
    <t>Kerb opp Church</t>
  </si>
  <si>
    <t>Est balance c/f from 2021/2022</t>
  </si>
  <si>
    <t>Rec Club Entrance</t>
  </si>
  <si>
    <t>Bench Sampshill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</si>
</sst>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_);[Red]\(&quot;£&quot;#,##0.00\)"/>
    <numFmt numFmtId="165" formatCode="&quot;£&quot;#,##0.00"/>
    <numFmt numFmtId="166" formatCode="&quot;£&quot;#,##0"/>
  </numFmts>
  <fonts count="22" x14ac:knownFonts="1">
    <font>
      <sz val="11"/>
      <color indexed="8"/>
      <name val="Calibri"/>
    </font>
    <font>
      <b/>
      <u/>
      <sz val="11"/>
      <color indexed="8"/>
      <name val="Helvetica"/>
      <family val="2"/>
    </font>
    <font>
      <b/>
      <u/>
      <sz val="11"/>
      <color indexed="11"/>
      <name val="Helvetica"/>
      <family val="2"/>
    </font>
    <font>
      <b/>
      <sz val="11"/>
      <color indexed="8"/>
      <name val="Helvetica"/>
      <family val="2"/>
    </font>
    <font>
      <b/>
      <sz val="11"/>
      <color indexed="11"/>
      <name val="Helvetica"/>
      <family val="2"/>
    </font>
    <font>
      <u/>
      <sz val="11"/>
      <color indexed="8"/>
      <name val="Calibri"/>
      <family val="2"/>
    </font>
    <font>
      <sz val="11"/>
      <color indexed="11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Helvetica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4"/>
      <color indexed="8"/>
      <name val="Arial"/>
      <family val="2"/>
    </font>
    <font>
      <sz val="11"/>
      <color indexed="8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 applyNumberFormat="0" applyFill="0" applyBorder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4">
    <xf numFmtId="0" fontId="0" fillId="0" borderId="0" xfId="0" applyFont="1" applyAlignment="1"/>
    <xf numFmtId="0" fontId="0" fillId="0" borderId="0" xfId="0" applyNumberFormat="1" applyFont="1" applyAlignment="1"/>
    <xf numFmtId="49" fontId="1" fillId="0" borderId="1" xfId="0" applyNumberFormat="1" applyFont="1" applyBorder="1" applyAlignment="1"/>
    <xf numFmtId="0" fontId="0" fillId="0" borderId="1" xfId="0" applyFont="1" applyBorder="1" applyAlignment="1"/>
    <xf numFmtId="0" fontId="0" fillId="2" borderId="1" xfId="0" applyFont="1" applyFill="1" applyBorder="1" applyAlignment="1"/>
    <xf numFmtId="9" fontId="0" fillId="0" borderId="1" xfId="0" applyNumberFormat="1" applyFont="1" applyBorder="1" applyAlignment="1"/>
    <xf numFmtId="49" fontId="0" fillId="0" borderId="1" xfId="0" applyNumberFormat="1" applyFont="1" applyBorder="1" applyAlignment="1"/>
    <xf numFmtId="4" fontId="0" fillId="2" borderId="1" xfId="0" applyNumberFormat="1" applyFont="1" applyFill="1" applyBorder="1" applyAlignment="1"/>
    <xf numFmtId="9" fontId="4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/>
    <xf numFmtId="49" fontId="3" fillId="0" borderId="1" xfId="0" applyNumberFormat="1" applyFont="1" applyBorder="1" applyAlignment="1"/>
    <xf numFmtId="2" fontId="0" fillId="0" borderId="1" xfId="0" applyNumberFormat="1" applyFont="1" applyBorder="1" applyAlignment="1"/>
    <xf numFmtId="2" fontId="0" fillId="2" borderId="1" xfId="0" applyNumberFormat="1" applyFont="1" applyFill="1" applyBorder="1" applyAlignment="1"/>
    <xf numFmtId="2" fontId="5" fillId="0" borderId="1" xfId="0" applyNumberFormat="1" applyFont="1" applyBorder="1" applyAlignment="1"/>
    <xf numFmtId="0" fontId="3" fillId="0" borderId="1" xfId="0" applyFont="1" applyBorder="1" applyAlignment="1"/>
    <xf numFmtId="49" fontId="1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9" fontId="0" fillId="2" borderId="1" xfId="0" applyNumberFormat="1" applyFont="1" applyFill="1" applyBorder="1" applyAlignment="1"/>
    <xf numFmtId="9" fontId="4" fillId="2" borderId="1" xfId="0" applyNumberFormat="1" applyFont="1" applyFill="1" applyBorder="1" applyAlignment="1"/>
    <xf numFmtId="4" fontId="3" fillId="2" borderId="1" xfId="0" applyNumberFormat="1" applyFont="1" applyFill="1" applyBorder="1" applyAlignment="1">
      <alignment horizontal="right"/>
    </xf>
    <xf numFmtId="9" fontId="6" fillId="2" borderId="1" xfId="0" applyNumberFormat="1" applyFont="1" applyFill="1" applyBorder="1" applyAlignment="1"/>
    <xf numFmtId="0" fontId="7" fillId="0" borderId="0" xfId="0" applyFont="1" applyAlignment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/>
    <xf numFmtId="0" fontId="11" fillId="0" borderId="0" xfId="0" applyFont="1" applyAlignment="1"/>
    <xf numFmtId="0" fontId="12" fillId="0" borderId="0" xfId="0" applyFont="1" applyAlignment="1">
      <alignment horizontal="center" vertical="center" wrapText="1"/>
    </xf>
    <xf numFmtId="49" fontId="13" fillId="0" borderId="1" xfId="0" applyNumberFormat="1" applyFont="1" applyBorder="1" applyAlignment="1"/>
    <xf numFmtId="2" fontId="14" fillId="2" borderId="1" xfId="0" applyNumberFormat="1" applyFont="1" applyFill="1" applyBorder="1" applyAlignment="1">
      <alignment horizontal="right"/>
    </xf>
    <xf numFmtId="10" fontId="0" fillId="2" borderId="1" xfId="0" applyNumberFormat="1" applyFont="1" applyFill="1" applyBorder="1" applyAlignment="1"/>
    <xf numFmtId="10" fontId="4" fillId="2" borderId="1" xfId="0" applyNumberFormat="1" applyFont="1" applyFill="1" applyBorder="1" applyAlignment="1">
      <alignment horizontal="right"/>
    </xf>
    <xf numFmtId="4" fontId="0" fillId="3" borderId="1" xfId="0" applyNumberFormat="1" applyFont="1" applyFill="1" applyBorder="1" applyAlignment="1"/>
    <xf numFmtId="2" fontId="14" fillId="3" borderId="1" xfId="0" applyNumberFormat="1" applyFont="1" applyFill="1" applyBorder="1" applyAlignment="1">
      <alignment horizontal="right"/>
    </xf>
    <xf numFmtId="2" fontId="5" fillId="3" borderId="1" xfId="0" applyNumberFormat="1" applyFont="1" applyFill="1" applyBorder="1" applyAlignment="1"/>
    <xf numFmtId="4" fontId="1" fillId="3" borderId="1" xfId="0" applyNumberFormat="1" applyFont="1" applyFill="1" applyBorder="1" applyAlignment="1"/>
    <xf numFmtId="0" fontId="18" fillId="0" borderId="0" xfId="0" applyFont="1" applyAlignment="1"/>
    <xf numFmtId="0" fontId="19" fillId="0" borderId="0" xfId="0" applyFont="1" applyAlignment="1"/>
    <xf numFmtId="166" fontId="7" fillId="0" borderId="0" xfId="0" applyNumberFormat="1" applyFont="1" applyAlignment="1"/>
    <xf numFmtId="164" fontId="7" fillId="0" borderId="0" xfId="0" applyNumberFormat="1" applyFont="1" applyAlignment="1"/>
    <xf numFmtId="166" fontId="7" fillId="0" borderId="0" xfId="0" applyNumberFormat="1" applyFont="1" applyAlignment="1">
      <alignment vertical="center" wrapText="1"/>
    </xf>
    <xf numFmtId="166" fontId="7" fillId="3" borderId="0" xfId="0" applyNumberFormat="1" applyFont="1" applyFill="1" applyAlignment="1">
      <alignment vertical="center" wrapText="1"/>
    </xf>
    <xf numFmtId="166" fontId="15" fillId="3" borderId="0" xfId="0" applyNumberFormat="1" applyFont="1" applyFill="1" applyAlignment="1">
      <alignment vertical="center" wrapText="1"/>
    </xf>
    <xf numFmtId="166" fontId="7" fillId="3" borderId="0" xfId="0" applyNumberFormat="1" applyFont="1" applyFill="1" applyAlignment="1"/>
    <xf numFmtId="0" fontId="21" fillId="0" borderId="1" xfId="0" applyFont="1" applyBorder="1" applyAlignme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61"/>
  <sheetViews>
    <sheetView showGridLines="0" topLeftCell="A34" zoomScale="130" zoomScaleNormal="130" zoomScalePageLayoutView="145" workbookViewId="0">
      <selection activeCell="D24" sqref="D24"/>
    </sheetView>
  </sheetViews>
  <sheetFormatPr defaultColWidth="8.81640625" defaultRowHeight="14.5" customHeight="1" x14ac:dyDescent="0.35"/>
  <cols>
    <col min="1" max="1" width="31.81640625" style="1" customWidth="1"/>
    <col min="2" max="3" width="10" style="1" customWidth="1"/>
    <col min="4" max="4" width="12.453125" style="1" customWidth="1"/>
    <col min="5" max="5" width="8.81640625" style="1" customWidth="1"/>
    <col min="6" max="6" width="10.453125" style="1" customWidth="1"/>
    <col min="7" max="252" width="8.81640625" style="1" customWidth="1"/>
  </cols>
  <sheetData>
    <row r="1" spans="1:252" ht="42" customHeight="1" x14ac:dyDescent="0.35">
      <c r="A1" s="25" t="s">
        <v>56</v>
      </c>
      <c r="B1" s="4"/>
      <c r="C1" s="39"/>
      <c r="D1" s="4"/>
      <c r="E1" s="3"/>
      <c r="F1" s="3"/>
      <c r="G1" s="3"/>
      <c r="H1" s="3"/>
    </row>
    <row r="2" spans="1:252" ht="29" customHeight="1" x14ac:dyDescent="0.35">
      <c r="A2" s="2" t="s">
        <v>0</v>
      </c>
      <c r="B2" s="27" t="s">
        <v>40</v>
      </c>
      <c r="C2" s="27" t="s">
        <v>50</v>
      </c>
      <c r="D2" s="28" t="s">
        <v>1</v>
      </c>
      <c r="E2" s="3"/>
      <c r="F2" s="3"/>
      <c r="G2" s="3"/>
      <c r="H2" s="3"/>
    </row>
    <row r="3" spans="1:252" ht="14.5" customHeight="1" x14ac:dyDescent="0.35">
      <c r="A3" s="6" t="s">
        <v>2</v>
      </c>
      <c r="B3" s="7">
        <v>42852</v>
      </c>
      <c r="C3" s="41">
        <v>43923</v>
      </c>
      <c r="D3" s="40">
        <f t="shared" ref="D3:D11" si="0">(C3-B3)/B3</f>
        <v>2.4992999159899189E-2</v>
      </c>
      <c r="E3" s="53"/>
      <c r="F3" s="3"/>
      <c r="G3" s="3"/>
      <c r="H3" s="3"/>
    </row>
    <row r="4" spans="1:252" ht="14.5" customHeight="1" x14ac:dyDescent="0.35">
      <c r="A4" s="6" t="s">
        <v>3</v>
      </c>
      <c r="B4" s="38">
        <v>690</v>
      </c>
      <c r="C4" s="38">
        <v>575</v>
      </c>
      <c r="D4" s="40">
        <f t="shared" si="0"/>
        <v>-0.16666666666666666</v>
      </c>
      <c r="E4" s="3"/>
      <c r="F4" s="3"/>
      <c r="G4" s="3"/>
      <c r="H4" s="3"/>
    </row>
    <row r="5" spans="1:252" ht="14.5" customHeight="1" x14ac:dyDescent="0.35">
      <c r="A5" s="6" t="s">
        <v>4</v>
      </c>
      <c r="B5" s="38">
        <v>2400</v>
      </c>
      <c r="C5" s="42">
        <v>2460</v>
      </c>
      <c r="D5" s="40">
        <f t="shared" si="0"/>
        <v>2.5000000000000001E-2</v>
      </c>
      <c r="E5" s="3"/>
      <c r="F5" s="3"/>
      <c r="G5" s="3"/>
      <c r="H5" s="3"/>
    </row>
    <row r="6" spans="1:252" ht="14.5" customHeight="1" x14ac:dyDescent="0.35">
      <c r="A6" s="6" t="s">
        <v>5</v>
      </c>
      <c r="B6" s="38">
        <v>250</v>
      </c>
      <c r="C6" s="38">
        <v>250</v>
      </c>
      <c r="D6" s="40">
        <f t="shared" si="0"/>
        <v>0</v>
      </c>
      <c r="E6" s="3"/>
      <c r="F6" s="3"/>
      <c r="G6" s="3"/>
      <c r="H6" s="3"/>
    </row>
    <row r="7" spans="1:252" ht="14.5" customHeight="1" x14ac:dyDescent="0.35">
      <c r="A7" s="6" t="s">
        <v>6</v>
      </c>
      <c r="B7" s="38">
        <v>10</v>
      </c>
      <c r="C7" s="38">
        <v>10</v>
      </c>
      <c r="D7" s="40">
        <f t="shared" si="0"/>
        <v>0</v>
      </c>
      <c r="E7" s="3"/>
      <c r="F7" s="3"/>
      <c r="G7" s="3"/>
      <c r="H7" s="3"/>
    </row>
    <row r="8" spans="1:252" ht="14.5" customHeight="1" x14ac:dyDescent="0.35">
      <c r="A8" s="6" t="s">
        <v>7</v>
      </c>
      <c r="B8" s="7">
        <v>700</v>
      </c>
      <c r="C8" s="7">
        <v>700</v>
      </c>
      <c r="D8" s="40">
        <f t="shared" si="0"/>
        <v>0</v>
      </c>
      <c r="E8" s="3"/>
      <c r="F8" s="3"/>
      <c r="G8" s="3"/>
      <c r="H8" s="3"/>
    </row>
    <row r="9" spans="1:252" ht="14.5" customHeight="1" x14ac:dyDescent="0.35">
      <c r="A9" s="6" t="s">
        <v>8</v>
      </c>
      <c r="B9" s="7">
        <v>0</v>
      </c>
      <c r="C9" s="7">
        <v>0</v>
      </c>
      <c r="D9" s="40">
        <v>0</v>
      </c>
      <c r="E9" s="3"/>
      <c r="F9" s="3"/>
      <c r="G9" s="3"/>
      <c r="H9" s="3"/>
    </row>
    <row r="10" spans="1:252" ht="14.5" customHeight="1" x14ac:dyDescent="0.35">
      <c r="A10" s="6" t="s">
        <v>9</v>
      </c>
      <c r="B10" s="7">
        <v>0</v>
      </c>
      <c r="C10" s="7">
        <v>0</v>
      </c>
      <c r="D10" s="40">
        <v>0</v>
      </c>
      <c r="E10" s="3"/>
      <c r="F10" s="3"/>
      <c r="G10" s="3"/>
      <c r="H10" s="3"/>
    </row>
    <row r="11" spans="1:252" ht="14.5" customHeight="1" x14ac:dyDescent="0.35">
      <c r="A11" s="6" t="s">
        <v>10</v>
      </c>
      <c r="B11" s="7">
        <v>3005</v>
      </c>
      <c r="C11" s="7">
        <v>3053</v>
      </c>
      <c r="D11" s="40">
        <f t="shared" si="0"/>
        <v>1.5973377703826955E-2</v>
      </c>
      <c r="E11" s="3"/>
      <c r="F11" s="3"/>
      <c r="G11" s="3"/>
      <c r="H11" s="3"/>
    </row>
    <row r="12" spans="1:252" ht="14.5" customHeight="1" x14ac:dyDescent="0.35">
      <c r="A12" s="6" t="s">
        <v>11</v>
      </c>
      <c r="B12" s="9">
        <v>0</v>
      </c>
      <c r="C12" s="9">
        <v>0</v>
      </c>
      <c r="D12" s="40">
        <v>0</v>
      </c>
      <c r="E12" s="3"/>
      <c r="F12" s="3"/>
      <c r="G12" s="3"/>
      <c r="H12" s="3"/>
    </row>
    <row r="13" spans="1:252" ht="14.5" customHeight="1" x14ac:dyDescent="0.35">
      <c r="A13" s="10" t="s">
        <v>12</v>
      </c>
      <c r="B13" s="7">
        <f>SUM(B3:B12)</f>
        <v>49907</v>
      </c>
      <c r="C13" s="41">
        <f>SUM(C3:C12)</f>
        <v>50971</v>
      </c>
      <c r="D13" s="40"/>
      <c r="E13" s="3"/>
      <c r="F13" s="3"/>
      <c r="G13" s="3"/>
      <c r="H13" s="3"/>
    </row>
    <row r="14" spans="1:252" ht="14.5" customHeight="1" x14ac:dyDescent="0.35">
      <c r="A14" s="3"/>
      <c r="B14" s="4"/>
      <c r="C14" s="4"/>
      <c r="D14" s="8"/>
      <c r="E14" s="3"/>
      <c r="F14" s="3"/>
      <c r="G14" s="3"/>
      <c r="H14" s="3"/>
    </row>
    <row r="15" spans="1:252" s="31" customFormat="1" ht="28" customHeight="1" x14ac:dyDescent="0.35">
      <c r="A15" s="25" t="s">
        <v>13</v>
      </c>
      <c r="B15" s="27" t="s">
        <v>40</v>
      </c>
      <c r="C15" s="27" t="s">
        <v>50</v>
      </c>
      <c r="D15" s="28" t="s">
        <v>1</v>
      </c>
      <c r="E15" s="26" t="s">
        <v>14</v>
      </c>
      <c r="F15" s="26" t="s">
        <v>12</v>
      </c>
      <c r="G15" s="29"/>
      <c r="H15" s="29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</row>
    <row r="16" spans="1:252" ht="14.5" customHeight="1" x14ac:dyDescent="0.35">
      <c r="A16" s="6" t="s">
        <v>15</v>
      </c>
      <c r="B16" s="7">
        <v>5943.98</v>
      </c>
      <c r="C16" s="41">
        <v>6193.62</v>
      </c>
      <c r="D16" s="40">
        <f t="shared" ref="D16:D41" si="1">(C16-B16)/B16</f>
        <v>4.1998795419903895E-2</v>
      </c>
      <c r="E16" s="11">
        <v>0</v>
      </c>
      <c r="F16" s="41">
        <f>C16</f>
        <v>6193.62</v>
      </c>
      <c r="G16" s="53"/>
      <c r="H16" s="3"/>
    </row>
    <row r="17" spans="1:8" ht="14.5" customHeight="1" x14ac:dyDescent="0.35">
      <c r="A17" s="6" t="s">
        <v>16</v>
      </c>
      <c r="B17" s="7">
        <v>500</v>
      </c>
      <c r="C17" s="7">
        <v>500</v>
      </c>
      <c r="D17" s="40">
        <f t="shared" si="1"/>
        <v>0</v>
      </c>
      <c r="E17" s="11">
        <v>0</v>
      </c>
      <c r="F17" s="41">
        <f t="shared" ref="F17:F41" si="2">C17</f>
        <v>500</v>
      </c>
      <c r="G17" s="3"/>
      <c r="H17" s="3"/>
    </row>
    <row r="18" spans="1:8" ht="14.5" customHeight="1" x14ac:dyDescent="0.35">
      <c r="A18" s="6" t="s">
        <v>33</v>
      </c>
      <c r="B18" s="7">
        <v>1200</v>
      </c>
      <c r="C18" s="7">
        <v>1200</v>
      </c>
      <c r="D18" s="40">
        <f t="shared" si="1"/>
        <v>0</v>
      </c>
      <c r="E18" s="11">
        <v>0</v>
      </c>
      <c r="F18" s="41">
        <f t="shared" si="2"/>
        <v>1200</v>
      </c>
      <c r="G18" s="3"/>
      <c r="H18" s="3"/>
    </row>
    <row r="19" spans="1:8" ht="14.5" customHeight="1" x14ac:dyDescent="0.35">
      <c r="A19" s="6" t="s">
        <v>34</v>
      </c>
      <c r="B19" s="7">
        <v>2700</v>
      </c>
      <c r="C19" s="7">
        <v>1500</v>
      </c>
      <c r="D19" s="40">
        <f t="shared" si="1"/>
        <v>-0.44444444444444442</v>
      </c>
      <c r="E19" s="11">
        <v>0</v>
      </c>
      <c r="F19" s="41">
        <f t="shared" si="2"/>
        <v>1500</v>
      </c>
      <c r="G19" s="53"/>
      <c r="H19" s="5"/>
    </row>
    <row r="20" spans="1:8" ht="14.5" customHeight="1" x14ac:dyDescent="0.35">
      <c r="A20" s="6" t="s">
        <v>17</v>
      </c>
      <c r="B20" s="7">
        <v>9000</v>
      </c>
      <c r="C20" s="41">
        <v>11200</v>
      </c>
      <c r="D20" s="40">
        <f t="shared" si="1"/>
        <v>0.24444444444444444</v>
      </c>
      <c r="E20" s="11">
        <v>0</v>
      </c>
      <c r="F20" s="41">
        <f t="shared" si="2"/>
        <v>11200</v>
      </c>
      <c r="G20" s="53" t="s">
        <v>53</v>
      </c>
      <c r="H20" s="3"/>
    </row>
    <row r="21" spans="1:8" ht="14.5" customHeight="1" x14ac:dyDescent="0.35">
      <c r="A21" s="6" t="s">
        <v>47</v>
      </c>
      <c r="B21" s="7">
        <v>1000</v>
      </c>
      <c r="C21" s="41">
        <v>1000</v>
      </c>
      <c r="D21" s="40">
        <f t="shared" si="1"/>
        <v>0</v>
      </c>
      <c r="E21" s="11"/>
      <c r="F21" s="41">
        <f t="shared" si="2"/>
        <v>1000</v>
      </c>
      <c r="G21" s="3"/>
      <c r="H21" s="3"/>
    </row>
    <row r="22" spans="1:8" ht="14.5" customHeight="1" x14ac:dyDescent="0.35">
      <c r="A22" s="6" t="s">
        <v>18</v>
      </c>
      <c r="B22" s="12">
        <v>150</v>
      </c>
      <c r="C22" s="12">
        <v>150</v>
      </c>
      <c r="D22" s="40">
        <f t="shared" si="1"/>
        <v>0</v>
      </c>
      <c r="E22" s="11">
        <v>0</v>
      </c>
      <c r="F22" s="41">
        <f t="shared" si="2"/>
        <v>150</v>
      </c>
      <c r="G22" s="3"/>
      <c r="H22" s="3"/>
    </row>
    <row r="23" spans="1:8" ht="14.5" customHeight="1" x14ac:dyDescent="0.35">
      <c r="A23" s="37" t="s">
        <v>54</v>
      </c>
      <c r="B23" s="12">
        <v>0</v>
      </c>
      <c r="C23" s="12">
        <v>250</v>
      </c>
      <c r="D23" s="40">
        <v>1</v>
      </c>
      <c r="E23" s="11">
        <v>0</v>
      </c>
      <c r="F23" s="41">
        <f>C23</f>
        <v>250</v>
      </c>
      <c r="G23" s="53" t="s">
        <v>57</v>
      </c>
      <c r="H23" s="3"/>
    </row>
    <row r="24" spans="1:8" ht="14.5" customHeight="1" x14ac:dyDescent="0.35">
      <c r="A24" s="6" t="s">
        <v>35</v>
      </c>
      <c r="B24" s="7">
        <v>300</v>
      </c>
      <c r="C24" s="7">
        <v>300</v>
      </c>
      <c r="D24" s="40">
        <f t="shared" si="1"/>
        <v>0</v>
      </c>
      <c r="E24" s="11">
        <v>0</v>
      </c>
      <c r="F24" s="41">
        <f t="shared" si="2"/>
        <v>300</v>
      </c>
      <c r="G24" s="3"/>
      <c r="H24" s="3"/>
    </row>
    <row r="25" spans="1:8" ht="14.5" customHeight="1" x14ac:dyDescent="0.35">
      <c r="A25" s="6" t="s">
        <v>19</v>
      </c>
      <c r="B25" s="7">
        <v>1000</v>
      </c>
      <c r="C25" s="41">
        <v>1000</v>
      </c>
      <c r="D25" s="40">
        <f t="shared" si="1"/>
        <v>0</v>
      </c>
      <c r="E25" s="11">
        <v>0</v>
      </c>
      <c r="F25" s="41">
        <f t="shared" si="2"/>
        <v>1000</v>
      </c>
      <c r="G25" s="3"/>
      <c r="H25" s="3"/>
    </row>
    <row r="26" spans="1:8" ht="14.5" customHeight="1" x14ac:dyDescent="0.35">
      <c r="A26" s="6" t="s">
        <v>20</v>
      </c>
      <c r="B26" s="7">
        <v>270</v>
      </c>
      <c r="C26" s="7">
        <v>270</v>
      </c>
      <c r="D26" s="40">
        <f t="shared" si="1"/>
        <v>0</v>
      </c>
      <c r="E26" s="11">
        <v>0</v>
      </c>
      <c r="F26" s="41">
        <f t="shared" si="2"/>
        <v>270</v>
      </c>
      <c r="G26" s="3"/>
      <c r="H26" s="3"/>
    </row>
    <row r="27" spans="1:8" ht="14.5" customHeight="1" x14ac:dyDescent="0.35">
      <c r="A27" s="6" t="s">
        <v>21</v>
      </c>
      <c r="B27" s="7">
        <v>750</v>
      </c>
      <c r="C27" s="7">
        <v>350</v>
      </c>
      <c r="D27" s="40">
        <f t="shared" si="1"/>
        <v>-0.53333333333333333</v>
      </c>
      <c r="E27" s="11">
        <v>0</v>
      </c>
      <c r="F27" s="41">
        <f t="shared" si="2"/>
        <v>350</v>
      </c>
      <c r="G27" s="3"/>
      <c r="H27" s="3"/>
    </row>
    <row r="28" spans="1:8" ht="14.5" customHeight="1" x14ac:dyDescent="0.35">
      <c r="A28" s="37" t="s">
        <v>55</v>
      </c>
      <c r="B28" s="7">
        <v>0</v>
      </c>
      <c r="C28" s="7">
        <v>1000</v>
      </c>
      <c r="D28" s="40">
        <v>1</v>
      </c>
      <c r="E28" s="11">
        <v>0</v>
      </c>
      <c r="F28" s="41">
        <f t="shared" si="2"/>
        <v>1000</v>
      </c>
      <c r="G28" s="53" t="s">
        <v>57</v>
      </c>
      <c r="H28" s="3"/>
    </row>
    <row r="29" spans="1:8" ht="14.5" customHeight="1" x14ac:dyDescent="0.35">
      <c r="A29" s="6" t="s">
        <v>22</v>
      </c>
      <c r="B29" s="7">
        <v>1600</v>
      </c>
      <c r="C29" s="7">
        <v>1600</v>
      </c>
      <c r="D29" s="40">
        <f t="shared" si="1"/>
        <v>0</v>
      </c>
      <c r="E29" s="11">
        <v>0</v>
      </c>
      <c r="F29" s="41">
        <f t="shared" si="2"/>
        <v>1600</v>
      </c>
      <c r="G29" s="3"/>
      <c r="H29" s="3"/>
    </row>
    <row r="30" spans="1:8" ht="14.5" customHeight="1" x14ac:dyDescent="0.35">
      <c r="A30" s="6" t="s">
        <v>23</v>
      </c>
      <c r="B30" s="7">
        <v>1500</v>
      </c>
      <c r="C30" s="7">
        <v>1500</v>
      </c>
      <c r="D30" s="40">
        <f t="shared" si="1"/>
        <v>0</v>
      </c>
      <c r="E30" s="11">
        <v>0</v>
      </c>
      <c r="F30" s="41">
        <f t="shared" si="2"/>
        <v>1500</v>
      </c>
      <c r="G30" s="3"/>
      <c r="H30" s="3"/>
    </row>
    <row r="31" spans="1:8" ht="14.5" customHeight="1" x14ac:dyDescent="0.35">
      <c r="A31" s="37" t="s">
        <v>43</v>
      </c>
      <c r="B31" s="7">
        <v>3500</v>
      </c>
      <c r="C31" s="7">
        <v>3500</v>
      </c>
      <c r="D31" s="40">
        <f t="shared" si="1"/>
        <v>0</v>
      </c>
      <c r="E31" s="11">
        <v>0</v>
      </c>
      <c r="F31" s="41">
        <f t="shared" si="2"/>
        <v>3500</v>
      </c>
      <c r="G31" s="3"/>
      <c r="H31" s="3"/>
    </row>
    <row r="32" spans="1:8" ht="14.5" customHeight="1" x14ac:dyDescent="0.35">
      <c r="A32" s="37" t="s">
        <v>27</v>
      </c>
      <c r="B32" s="7">
        <v>2500</v>
      </c>
      <c r="C32" s="7">
        <v>2500</v>
      </c>
      <c r="D32" s="40">
        <f t="shared" si="1"/>
        <v>0</v>
      </c>
      <c r="E32" s="11"/>
      <c r="F32" s="41">
        <f t="shared" si="2"/>
        <v>2500</v>
      </c>
      <c r="G32" s="3"/>
      <c r="H32" s="3"/>
    </row>
    <row r="33" spans="1:8" ht="14.5" customHeight="1" x14ac:dyDescent="0.35">
      <c r="A33" s="37" t="s">
        <v>28</v>
      </c>
      <c r="B33" s="7">
        <v>200</v>
      </c>
      <c r="C33" s="7">
        <v>500</v>
      </c>
      <c r="D33" s="40">
        <f t="shared" si="1"/>
        <v>1.5</v>
      </c>
      <c r="E33" s="11"/>
      <c r="F33" s="41">
        <f t="shared" si="2"/>
        <v>500</v>
      </c>
      <c r="G33" s="3"/>
      <c r="H33" s="3"/>
    </row>
    <row r="34" spans="1:8" ht="14.5" customHeight="1" x14ac:dyDescent="0.35">
      <c r="A34" s="37" t="s">
        <v>29</v>
      </c>
      <c r="B34" s="7">
        <v>1200</v>
      </c>
      <c r="C34" s="41">
        <v>1200</v>
      </c>
      <c r="D34" s="40">
        <f t="shared" si="1"/>
        <v>0</v>
      </c>
      <c r="E34" s="11"/>
      <c r="F34" s="41">
        <f t="shared" si="2"/>
        <v>1200</v>
      </c>
      <c r="G34" s="3"/>
      <c r="H34" s="3"/>
    </row>
    <row r="35" spans="1:8" ht="14.5" customHeight="1" x14ac:dyDescent="0.35">
      <c r="A35" s="37" t="s">
        <v>44</v>
      </c>
      <c r="B35" s="7">
        <v>465</v>
      </c>
      <c r="C35" s="7">
        <v>465</v>
      </c>
      <c r="D35" s="40">
        <f t="shared" si="1"/>
        <v>0</v>
      </c>
      <c r="E35" s="11"/>
      <c r="F35" s="41">
        <f t="shared" si="2"/>
        <v>465</v>
      </c>
      <c r="G35" s="3"/>
      <c r="H35" s="3"/>
    </row>
    <row r="36" spans="1:8" ht="14.5" customHeight="1" x14ac:dyDescent="0.35">
      <c r="A36" s="6" t="s">
        <v>24</v>
      </c>
      <c r="B36" s="7">
        <v>500</v>
      </c>
      <c r="C36" s="41">
        <v>500</v>
      </c>
      <c r="D36" s="40">
        <f t="shared" si="1"/>
        <v>0</v>
      </c>
      <c r="E36" s="11">
        <v>0</v>
      </c>
      <c r="F36" s="41">
        <f t="shared" si="2"/>
        <v>500</v>
      </c>
      <c r="G36" s="3"/>
      <c r="H36" s="3"/>
    </row>
    <row r="37" spans="1:8" ht="14.5" customHeight="1" x14ac:dyDescent="0.35">
      <c r="A37" s="37" t="s">
        <v>26</v>
      </c>
      <c r="B37" s="7">
        <v>100</v>
      </c>
      <c r="C37" s="7">
        <v>100</v>
      </c>
      <c r="D37" s="40">
        <f t="shared" si="1"/>
        <v>0</v>
      </c>
      <c r="E37" s="11"/>
      <c r="F37" s="41">
        <f t="shared" si="2"/>
        <v>100</v>
      </c>
      <c r="G37" s="3"/>
      <c r="H37" s="3"/>
    </row>
    <row r="38" spans="1:8" ht="14.5" customHeight="1" x14ac:dyDescent="0.35">
      <c r="A38" s="37" t="s">
        <v>30</v>
      </c>
      <c r="B38" s="7">
        <v>1250</v>
      </c>
      <c r="C38" s="41">
        <v>1500</v>
      </c>
      <c r="D38" s="40">
        <f t="shared" si="1"/>
        <v>0.2</v>
      </c>
      <c r="E38" s="11"/>
      <c r="F38" s="41">
        <f t="shared" si="2"/>
        <v>1500</v>
      </c>
      <c r="G38" s="3"/>
      <c r="H38" s="3"/>
    </row>
    <row r="39" spans="1:8" ht="14.5" customHeight="1" x14ac:dyDescent="0.35">
      <c r="A39" s="6" t="s">
        <v>25</v>
      </c>
      <c r="B39" s="7">
        <v>0</v>
      </c>
      <c r="C39" s="7">
        <v>0</v>
      </c>
      <c r="D39" s="40">
        <v>0</v>
      </c>
      <c r="E39" s="11">
        <v>0</v>
      </c>
      <c r="F39" s="41">
        <f t="shared" si="2"/>
        <v>0</v>
      </c>
      <c r="G39" s="3"/>
      <c r="H39" s="3"/>
    </row>
    <row r="40" spans="1:8" ht="14.5" customHeight="1" x14ac:dyDescent="0.35">
      <c r="A40" s="37" t="s">
        <v>45</v>
      </c>
      <c r="B40" s="7">
        <v>20</v>
      </c>
      <c r="C40" s="41">
        <v>20</v>
      </c>
      <c r="D40" s="40">
        <f t="shared" si="1"/>
        <v>0</v>
      </c>
      <c r="E40" s="11">
        <v>0</v>
      </c>
      <c r="F40" s="41">
        <f t="shared" si="2"/>
        <v>20</v>
      </c>
      <c r="G40" s="3"/>
      <c r="H40" s="3"/>
    </row>
    <row r="41" spans="1:8" ht="14.5" customHeight="1" x14ac:dyDescent="0.35">
      <c r="A41" s="6" t="s">
        <v>31</v>
      </c>
      <c r="B41" s="9">
        <v>3500</v>
      </c>
      <c r="C41" s="44">
        <v>3500</v>
      </c>
      <c r="D41" s="40">
        <f t="shared" si="1"/>
        <v>0</v>
      </c>
      <c r="E41" s="13">
        <v>0</v>
      </c>
      <c r="F41" s="41">
        <f t="shared" si="2"/>
        <v>3500</v>
      </c>
      <c r="G41" s="5"/>
      <c r="H41" s="3"/>
    </row>
    <row r="42" spans="1:8" ht="14.5" customHeight="1" x14ac:dyDescent="0.35">
      <c r="A42" s="6" t="s">
        <v>39</v>
      </c>
      <c r="B42" s="9"/>
      <c r="C42" s="9"/>
      <c r="D42" s="40"/>
      <c r="E42" s="13"/>
      <c r="F42" s="43">
        <f>C43-SUM(F16:F41)</f>
        <v>0</v>
      </c>
      <c r="G42" s="5"/>
      <c r="H42" s="3"/>
    </row>
    <row r="43" spans="1:8" ht="14.5" customHeight="1" x14ac:dyDescent="0.35">
      <c r="A43" s="10" t="s">
        <v>12</v>
      </c>
      <c r="B43" s="7">
        <f>SUM(B16:B41)</f>
        <v>39148.979999999996</v>
      </c>
      <c r="C43" s="41">
        <f>SUM(C16:C41)</f>
        <v>41798.619999999995</v>
      </c>
      <c r="D43" s="40"/>
      <c r="E43" s="11">
        <f>SUM(E16:E41)</f>
        <v>0</v>
      </c>
      <c r="F43" s="41">
        <f>SUM(F16:F42)</f>
        <v>41798.619999999995</v>
      </c>
      <c r="G43" s="3"/>
      <c r="H43" s="3"/>
    </row>
    <row r="44" spans="1:8" ht="14.5" customHeight="1" x14ac:dyDescent="0.35">
      <c r="A44" s="14"/>
      <c r="B44" s="4"/>
      <c r="C44" s="4"/>
      <c r="D44" s="4"/>
      <c r="E44" s="3"/>
      <c r="F44" s="3"/>
      <c r="G44" s="3"/>
      <c r="H44" s="3"/>
    </row>
    <row r="45" spans="1:8" ht="14.5" customHeight="1" x14ac:dyDescent="0.35">
      <c r="A45" s="2"/>
      <c r="B45" s="15"/>
      <c r="C45" s="15"/>
      <c r="D45" s="16"/>
      <c r="E45" s="3"/>
      <c r="F45" s="3"/>
      <c r="G45" s="3"/>
      <c r="H45" s="3"/>
    </row>
    <row r="46" spans="1:8" ht="14.5" customHeight="1" x14ac:dyDescent="0.35">
      <c r="A46" s="6"/>
      <c r="B46" s="7"/>
      <c r="C46" s="7"/>
      <c r="D46" s="17"/>
      <c r="E46" s="3"/>
      <c r="F46" s="3"/>
      <c r="G46" s="3"/>
      <c r="H46" s="3"/>
    </row>
    <row r="47" spans="1:8" ht="14.5" customHeight="1" x14ac:dyDescent="0.35">
      <c r="A47" s="6"/>
      <c r="B47" s="7"/>
      <c r="C47" s="7"/>
      <c r="D47" s="17"/>
      <c r="E47" s="3"/>
      <c r="F47" s="3"/>
      <c r="G47" s="3"/>
      <c r="H47" s="3"/>
    </row>
    <row r="48" spans="1:8" ht="14.5" customHeight="1" x14ac:dyDescent="0.35">
      <c r="A48" s="6"/>
      <c r="B48" s="7"/>
      <c r="C48" s="7"/>
      <c r="D48" s="17"/>
      <c r="E48" s="3"/>
      <c r="F48" s="3"/>
      <c r="G48" s="3"/>
      <c r="H48" s="3"/>
    </row>
    <row r="49" spans="1:8" ht="14.5" customHeight="1" x14ac:dyDescent="0.35">
      <c r="A49" s="6"/>
      <c r="B49" s="9"/>
      <c r="C49" s="9"/>
      <c r="D49" s="17"/>
      <c r="E49" s="6"/>
      <c r="F49" s="3"/>
      <c r="G49" s="3"/>
      <c r="H49" s="3"/>
    </row>
    <row r="50" spans="1:8" ht="14.5" customHeight="1" x14ac:dyDescent="0.35">
      <c r="A50" s="10"/>
      <c r="B50" s="7"/>
      <c r="C50" s="7"/>
      <c r="D50" s="17"/>
      <c r="E50" s="3"/>
      <c r="F50" s="3"/>
      <c r="G50" s="3"/>
      <c r="H50" s="3"/>
    </row>
    <row r="51" spans="1:8" ht="14.5" customHeight="1" x14ac:dyDescent="0.35">
      <c r="A51" s="3"/>
      <c r="B51" s="7"/>
      <c r="C51" s="7"/>
      <c r="D51" s="17"/>
      <c r="E51" s="3"/>
      <c r="F51" s="3"/>
      <c r="G51" s="3"/>
      <c r="H51" s="3"/>
    </row>
    <row r="52" spans="1:8" ht="14.5" customHeight="1" x14ac:dyDescent="0.35">
      <c r="A52" s="2"/>
      <c r="B52" s="7"/>
      <c r="C52" s="7"/>
      <c r="D52" s="17"/>
      <c r="E52" s="3"/>
      <c r="F52" s="3"/>
      <c r="G52" s="3"/>
      <c r="H52" s="3"/>
    </row>
    <row r="53" spans="1:8" ht="14.5" customHeight="1" x14ac:dyDescent="0.35">
      <c r="A53" s="6"/>
      <c r="B53" s="7"/>
      <c r="C53" s="7"/>
      <c r="D53" s="17"/>
      <c r="E53" s="3"/>
      <c r="F53" s="3"/>
      <c r="G53" s="3"/>
      <c r="H53" s="3"/>
    </row>
    <row r="54" spans="1:8" ht="14.5" customHeight="1" x14ac:dyDescent="0.35">
      <c r="A54" s="6"/>
      <c r="B54" s="7"/>
      <c r="C54" s="7"/>
      <c r="D54" s="17"/>
      <c r="E54" s="3"/>
      <c r="F54" s="3"/>
      <c r="G54" s="3"/>
      <c r="H54" s="3"/>
    </row>
    <row r="55" spans="1:8" ht="14.5" customHeight="1" x14ac:dyDescent="0.35">
      <c r="A55" s="6"/>
      <c r="B55" s="9"/>
      <c r="C55" s="9"/>
      <c r="D55" s="17"/>
      <c r="E55" s="3"/>
      <c r="F55" s="3"/>
      <c r="G55" s="3"/>
      <c r="H55" s="3"/>
    </row>
    <row r="56" spans="1:8" ht="13.75" customHeight="1" x14ac:dyDescent="0.35">
      <c r="A56" s="6"/>
      <c r="B56" s="7"/>
      <c r="C56" s="7"/>
      <c r="D56" s="18"/>
      <c r="E56" s="3"/>
      <c r="F56" s="3"/>
      <c r="G56" s="3"/>
      <c r="H56" s="3"/>
    </row>
    <row r="57" spans="1:8" ht="13.75" customHeight="1" x14ac:dyDescent="0.35">
      <c r="A57" s="3"/>
      <c r="B57" s="7"/>
      <c r="C57" s="7"/>
      <c r="D57" s="18"/>
      <c r="E57" s="3"/>
      <c r="F57" s="3"/>
      <c r="G57" s="3"/>
      <c r="H57" s="3"/>
    </row>
    <row r="58" spans="1:8" ht="14.5" customHeight="1" x14ac:dyDescent="0.35">
      <c r="A58" s="6"/>
      <c r="B58" s="7"/>
      <c r="C58" s="7"/>
      <c r="D58" s="18"/>
      <c r="E58" s="3"/>
      <c r="F58" s="3"/>
      <c r="G58" s="3"/>
      <c r="H58" s="3"/>
    </row>
    <row r="59" spans="1:8" ht="14.5" customHeight="1" x14ac:dyDescent="0.35">
      <c r="A59" s="6"/>
      <c r="B59" s="19"/>
      <c r="C59" s="19"/>
      <c r="D59" s="17"/>
      <c r="E59" s="3"/>
      <c r="F59" s="6"/>
      <c r="G59" s="3"/>
      <c r="H59" s="3"/>
    </row>
    <row r="60" spans="1:8" ht="14.5" customHeight="1" x14ac:dyDescent="0.35">
      <c r="A60" s="6"/>
      <c r="B60" s="19"/>
      <c r="C60" s="19"/>
      <c r="D60" s="20"/>
      <c r="E60" s="3"/>
      <c r="F60" s="6"/>
      <c r="G60" s="3"/>
      <c r="H60" s="3"/>
    </row>
    <row r="61" spans="1:8" ht="14.5" customHeight="1" x14ac:dyDescent="0.35">
      <c r="A61" s="3"/>
      <c r="B61" s="7"/>
      <c r="C61" s="7"/>
      <c r="D61" s="7"/>
      <c r="E61" s="3"/>
      <c r="F61" s="34"/>
      <c r="G61" s="3"/>
      <c r="H61" s="3"/>
    </row>
  </sheetData>
  <phoneticPr fontId="10" type="noConversion"/>
  <pageMargins left="0.70000000000000007" right="0.70000000000000007" top="0.75000000000000011" bottom="0.75000000000000011" header="0.30000000000000004" footer="0.30000000000000004"/>
  <pageSetup orientation="portrait" r:id="rId1"/>
  <headerFooter>
    <oddFooter>&amp;C&amp;"Helvetica Neue,Regular"&amp;12&amp;K000000&amp;P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6"/>
  <sheetViews>
    <sheetView tabSelected="1" topLeftCell="A10" zoomScale="145" zoomScaleNormal="145" zoomScalePageLayoutView="200" workbookViewId="0">
      <selection activeCell="E5" sqref="E5"/>
    </sheetView>
  </sheetViews>
  <sheetFormatPr defaultColWidth="11.453125" defaultRowHeight="14.5" x14ac:dyDescent="0.35"/>
  <cols>
    <col min="1" max="1" width="3.6328125" customWidth="1"/>
    <col min="2" max="2" width="32.81640625" customWidth="1"/>
    <col min="3" max="5" width="16.08984375" customWidth="1"/>
    <col min="6" max="6" width="15" customWidth="1"/>
  </cols>
  <sheetData>
    <row r="1" spans="2:6" ht="49" customHeight="1" x14ac:dyDescent="0.35">
      <c r="B1" s="23" t="s">
        <v>38</v>
      </c>
      <c r="C1" s="32" t="s">
        <v>36</v>
      </c>
      <c r="D1" s="32" t="s">
        <v>51</v>
      </c>
      <c r="E1" s="36" t="s">
        <v>42</v>
      </c>
      <c r="F1" s="21"/>
    </row>
    <row r="2" spans="2:6" ht="17" customHeight="1" x14ac:dyDescent="0.35">
      <c r="B2" s="22"/>
      <c r="C2" s="24"/>
      <c r="D2" s="24"/>
      <c r="E2" s="22"/>
      <c r="F2" s="21"/>
    </row>
    <row r="3" spans="2:6" ht="17" customHeight="1" x14ac:dyDescent="0.35">
      <c r="B3" s="22" t="s">
        <v>61</v>
      </c>
      <c r="C3" s="49">
        <v>0</v>
      </c>
      <c r="D3" s="50">
        <v>0</v>
      </c>
      <c r="E3" s="49">
        <v>0</v>
      </c>
      <c r="F3" s="21"/>
    </row>
    <row r="4" spans="2:6" ht="17" customHeight="1" x14ac:dyDescent="0.35">
      <c r="B4" s="22" t="s">
        <v>37</v>
      </c>
      <c r="C4" s="50">
        <v>62500</v>
      </c>
      <c r="D4" s="51">
        <v>65000</v>
      </c>
      <c r="E4" s="49">
        <v>62500</v>
      </c>
      <c r="F4" s="21"/>
    </row>
    <row r="5" spans="2:6" ht="17" customHeight="1" x14ac:dyDescent="0.35">
      <c r="B5" s="22" t="s">
        <v>58</v>
      </c>
      <c r="C5" s="49">
        <v>0</v>
      </c>
      <c r="D5" s="50">
        <v>0</v>
      </c>
      <c r="E5" s="49">
        <v>0</v>
      </c>
      <c r="F5" s="21"/>
    </row>
    <row r="6" spans="2:6" ht="17" customHeight="1" x14ac:dyDescent="0.35">
      <c r="B6" s="22" t="s">
        <v>60</v>
      </c>
      <c r="C6" s="49">
        <v>17345</v>
      </c>
      <c r="D6" s="50">
        <v>17345</v>
      </c>
      <c r="E6" s="49">
        <v>0</v>
      </c>
      <c r="F6" s="21"/>
    </row>
    <row r="7" spans="2:6" ht="17" customHeight="1" x14ac:dyDescent="0.35">
      <c r="B7" s="22" t="s">
        <v>41</v>
      </c>
      <c r="C7" s="49">
        <v>4000</v>
      </c>
      <c r="D7" s="50">
        <v>2725</v>
      </c>
      <c r="E7" s="49">
        <v>2725</v>
      </c>
      <c r="F7" s="21"/>
    </row>
    <row r="8" spans="2:6" ht="17" customHeight="1" x14ac:dyDescent="0.35">
      <c r="B8" s="22"/>
      <c r="C8" s="49"/>
      <c r="D8" s="49"/>
      <c r="E8" s="49"/>
      <c r="F8" s="21"/>
    </row>
    <row r="9" spans="2:6" ht="17" customHeight="1" x14ac:dyDescent="0.35">
      <c r="B9" s="22" t="s">
        <v>32</v>
      </c>
      <c r="C9" s="47">
        <f>SUM(C3:C7)</f>
        <v>83845</v>
      </c>
      <c r="D9" s="52">
        <f>SUM(D3:D7)</f>
        <v>85070</v>
      </c>
      <c r="E9" s="47">
        <f>SUM(E3:E7)</f>
        <v>65225</v>
      </c>
    </row>
    <row r="10" spans="2:6" ht="17" customHeight="1" x14ac:dyDescent="0.35"/>
    <row r="11" spans="2:6" ht="17" customHeight="1" x14ac:dyDescent="0.35">
      <c r="B11" s="23"/>
      <c r="C11" s="33"/>
      <c r="D11" s="33"/>
    </row>
    <row r="12" spans="2:6" ht="17" customHeight="1" x14ac:dyDescent="0.4">
      <c r="B12" s="45" t="s">
        <v>52</v>
      </c>
      <c r="C12" s="46"/>
      <c r="D12" s="46"/>
    </row>
    <row r="13" spans="2:6" ht="17" customHeight="1" x14ac:dyDescent="0.35">
      <c r="B13" s="46"/>
      <c r="C13" s="46"/>
      <c r="D13" s="46"/>
    </row>
    <row r="14" spans="2:6" ht="17" customHeight="1" x14ac:dyDescent="0.35">
      <c r="B14" s="21" t="s">
        <v>0</v>
      </c>
      <c r="C14" s="47">
        <v>50971</v>
      </c>
      <c r="D14" s="47"/>
    </row>
    <row r="15" spans="2:6" ht="17" customHeight="1" x14ac:dyDescent="0.35">
      <c r="B15" s="21"/>
      <c r="C15" s="47"/>
      <c r="D15" s="47"/>
    </row>
    <row r="16" spans="2:6" ht="17" customHeight="1" x14ac:dyDescent="0.35">
      <c r="B16" s="21" t="s">
        <v>59</v>
      </c>
      <c r="C16" s="47">
        <v>96689</v>
      </c>
      <c r="D16" s="47"/>
    </row>
    <row r="17" spans="2:6" ht="17" customHeight="1" x14ac:dyDescent="0.35">
      <c r="B17" s="21"/>
      <c r="C17" s="47"/>
      <c r="D17" s="47"/>
      <c r="F17" s="35"/>
    </row>
    <row r="18" spans="2:6" ht="26" customHeight="1" x14ac:dyDescent="0.35">
      <c r="B18" s="21" t="s">
        <v>13</v>
      </c>
      <c r="C18" s="47"/>
      <c r="D18" s="47">
        <v>41798</v>
      </c>
    </row>
    <row r="19" spans="2:6" ht="15.5" x14ac:dyDescent="0.35">
      <c r="B19" s="21"/>
      <c r="C19" s="47"/>
      <c r="D19" s="47"/>
    </row>
    <row r="20" spans="2:6" ht="15.5" x14ac:dyDescent="0.35">
      <c r="B20" s="21" t="s">
        <v>46</v>
      </c>
      <c r="C20" s="47"/>
      <c r="D20" s="47">
        <f>D9</f>
        <v>85070</v>
      </c>
    </row>
    <row r="21" spans="2:6" ht="15.5" x14ac:dyDescent="0.35">
      <c r="B21" s="21"/>
      <c r="C21" s="47"/>
      <c r="D21" s="47"/>
    </row>
    <row r="22" spans="2:6" ht="15.5" x14ac:dyDescent="0.35">
      <c r="B22" s="21" t="s">
        <v>49</v>
      </c>
      <c r="C22" s="47"/>
      <c r="D22" s="47">
        <v>65000</v>
      </c>
    </row>
    <row r="23" spans="2:6" ht="15.5" x14ac:dyDescent="0.35">
      <c r="B23" s="21"/>
      <c r="C23" s="47"/>
      <c r="D23" s="47"/>
    </row>
    <row r="24" spans="2:6" ht="15.5" x14ac:dyDescent="0.35">
      <c r="B24" s="21"/>
      <c r="C24" s="47">
        <f>SUM(C14:C22)</f>
        <v>147660</v>
      </c>
      <c r="D24" s="47">
        <f>SUM(D14:D22)</f>
        <v>191868</v>
      </c>
    </row>
    <row r="25" spans="2:6" ht="15.5" x14ac:dyDescent="0.35">
      <c r="B25" s="21"/>
      <c r="C25" s="21"/>
      <c r="D25" s="21"/>
    </row>
    <row r="26" spans="2:6" ht="15.5" x14ac:dyDescent="0.35">
      <c r="B26" s="21" t="s">
        <v>48</v>
      </c>
      <c r="C26" s="48">
        <f>C24-D24</f>
        <v>-44208</v>
      </c>
      <c r="D26" s="21"/>
    </row>
  </sheetData>
  <phoneticPr fontId="10" type="noConversion"/>
  <pageMargins left="0.75000000000000011" right="0.75000000000000011" top="1" bottom="1" header="0.5" footer="0.5"/>
  <pageSetup paperSize="9" orientation="landscape"/>
  <headerFooter>
    <oddHeader>&amp;C&amp;"Arial,Bold"&amp;14WESTONING PARISH COUNCIL_x000D_DRAFT BUDGET 2020 - 2021</oddHeader>
    <oddFooter>&amp;C&amp;P of &amp;N&amp;R&amp;D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2020-21</vt:lpstr>
      <vt:lpstr>Major Projects</vt:lpstr>
      <vt:lpstr>'Budget 2020-21'!Print_Area</vt:lpstr>
      <vt:lpstr>'Major Projects'!Print_Area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1kare</cp:lastModifiedBy>
  <cp:lastPrinted>2019-12-10T10:01:06Z</cp:lastPrinted>
  <dcterms:created xsi:type="dcterms:W3CDTF">2019-12-08T20:33:03Z</dcterms:created>
  <dcterms:modified xsi:type="dcterms:W3CDTF">2022-03-23T16:47:46Z</dcterms:modified>
</cp:coreProperties>
</file>