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stoning Parish Council\Accounts 2021-22\"/>
    </mc:Choice>
  </mc:AlternateContent>
  <xr:revisionPtr revIDLastSave="0" documentId="13_ncr:1_{59FA9448-2C15-492B-BEF2-C4AD742C8408}" xr6:coauthVersionLast="47" xr6:coauthVersionMax="47" xr10:uidLastSave="{00000000-0000-0000-0000-000000000000}"/>
  <bookViews>
    <workbookView xWindow="-110" yWindow="-110" windowWidth="19420" windowHeight="10420" xr2:uid="{FCF2B64A-A53E-4F26-AFB8-DDC7FA4FE6CD}"/>
  </bookViews>
  <sheets>
    <sheet name="Income" sheetId="1" r:id="rId1"/>
    <sheet name="Expenditure" sheetId="2" r:id="rId2"/>
    <sheet name="Budget - regular" sheetId="4" r:id="rId3"/>
    <sheet name="Capital Projects" sheetId="5" r:id="rId4"/>
    <sheet name="Reconciliation" sheetId="6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6" l="1"/>
  <c r="L61" i="1"/>
  <c r="T163" i="2"/>
  <c r="L163" i="2"/>
  <c r="K6" i="6"/>
  <c r="C26" i="5"/>
  <c r="B28" i="5"/>
  <c r="H61" i="1"/>
  <c r="O61" i="1"/>
  <c r="K9" i="5"/>
  <c r="N163" i="2"/>
  <c r="B26" i="5"/>
  <c r="H11" i="5"/>
  <c r="K6" i="5"/>
  <c r="I163" i="2"/>
  <c r="H27" i="4"/>
  <c r="J61" i="1"/>
  <c r="J11" i="5"/>
  <c r="I61" i="1"/>
  <c r="M61" i="1"/>
  <c r="U163" i="2"/>
  <c r="Z163" i="2"/>
  <c r="K4" i="5"/>
  <c r="K61" i="1"/>
  <c r="F11" i="5"/>
  <c r="E11" i="5"/>
  <c r="K5" i="5"/>
  <c r="K11" i="5"/>
  <c r="I11" i="5"/>
  <c r="D22" i="6"/>
  <c r="AB163" i="2"/>
  <c r="D11" i="5"/>
  <c r="D46" i="4"/>
  <c r="X163" i="2"/>
  <c r="F46" i="4"/>
  <c r="F52" i="4"/>
  <c r="Y163" i="2"/>
  <c r="W163" i="2"/>
  <c r="V163" i="2"/>
  <c r="H23" i="4"/>
  <c r="H24" i="4"/>
  <c r="H25" i="4"/>
  <c r="H26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22" i="4"/>
  <c r="H5" i="4"/>
  <c r="H6" i="4"/>
  <c r="H7" i="4"/>
  <c r="H8" i="4"/>
  <c r="H9" i="4"/>
  <c r="H12" i="4"/>
  <c r="H13" i="4"/>
  <c r="H4" i="4"/>
  <c r="H46" i="4"/>
  <c r="H52" i="4"/>
  <c r="G11" i="5"/>
  <c r="S163" i="2"/>
  <c r="R163" i="2"/>
  <c r="Q163" i="2"/>
  <c r="P163" i="2"/>
  <c r="O163" i="2"/>
  <c r="M163" i="2"/>
  <c r="K163" i="2"/>
  <c r="J163" i="2"/>
  <c r="H163" i="2"/>
  <c r="G163" i="2"/>
  <c r="F163" i="2"/>
  <c r="H17" i="4"/>
  <c r="F17" i="4"/>
  <c r="D17" i="4"/>
  <c r="E163" i="2"/>
  <c r="G61" i="1"/>
  <c r="F61" i="1"/>
  <c r="E61" i="1"/>
</calcChain>
</file>

<file path=xl/sharedStrings.xml><?xml version="1.0" encoding="utf-8"?>
<sst xmlns="http://schemas.openxmlformats.org/spreadsheetml/2006/main" count="569" uniqueCount="216">
  <si>
    <t>Date</t>
  </si>
  <si>
    <t>Received from</t>
  </si>
  <si>
    <t>Amount</t>
  </si>
  <si>
    <t>Precept</t>
  </si>
  <si>
    <t>Bank Int</t>
  </si>
  <si>
    <t>VAT</t>
  </si>
  <si>
    <t>Solar Farm</t>
  </si>
  <si>
    <t>Allot Rent</t>
  </si>
  <si>
    <t>S106</t>
  </si>
  <si>
    <t>Mowing</t>
  </si>
  <si>
    <t>Other</t>
  </si>
  <si>
    <t>Payee</t>
  </si>
  <si>
    <t>Chq No</t>
  </si>
  <si>
    <t>Details</t>
  </si>
  <si>
    <t>Total</t>
  </si>
  <si>
    <t>Clerk Salary</t>
  </si>
  <si>
    <t>Lights A Muskett</t>
  </si>
  <si>
    <t>Street lights</t>
  </si>
  <si>
    <t>Grass cutting</t>
  </si>
  <si>
    <t>Water</t>
  </si>
  <si>
    <t>Play Area/Inspec</t>
  </si>
  <si>
    <t>Payroll</t>
  </si>
  <si>
    <t>Hall Hire</t>
  </si>
  <si>
    <t>Gen Maint</t>
  </si>
  <si>
    <t>Capital Exp</t>
  </si>
  <si>
    <t>Grants/Donations</t>
  </si>
  <si>
    <t>Insurance</t>
  </si>
  <si>
    <t>CBC</t>
  </si>
  <si>
    <t>TSB</t>
  </si>
  <si>
    <t>Interest</t>
  </si>
  <si>
    <t>TOTAL</t>
  </si>
  <si>
    <t>Reconciliation</t>
  </si>
  <si>
    <t>Bank Balances</t>
  </si>
  <si>
    <t>Budgeted</t>
  </si>
  <si>
    <t>Spent to date</t>
  </si>
  <si>
    <t>Balance</t>
  </si>
  <si>
    <t>Opening Balance</t>
  </si>
  <si>
    <t>Receipts</t>
  </si>
  <si>
    <t>Payments</t>
  </si>
  <si>
    <t>Unpaid</t>
  </si>
  <si>
    <t>Late credit</t>
  </si>
  <si>
    <t>BALANCE</t>
  </si>
  <si>
    <t>TSB Current</t>
  </si>
  <si>
    <t>TSB Instant Access</t>
  </si>
  <si>
    <t>K Barker</t>
  </si>
  <si>
    <t>Salary</t>
  </si>
  <si>
    <t>Expenses</t>
  </si>
  <si>
    <t>Mrs Harris</t>
  </si>
  <si>
    <t>D J Granger</t>
  </si>
  <si>
    <t>BATPC</t>
  </si>
  <si>
    <t>B Osborne</t>
  </si>
  <si>
    <t>Parish Warden</t>
  </si>
  <si>
    <t>E.on</t>
  </si>
  <si>
    <t>Printing</t>
  </si>
  <si>
    <t>-</t>
  </si>
  <si>
    <t>Bank Charge</t>
  </si>
  <si>
    <t>INCOME</t>
  </si>
  <si>
    <t>Expected</t>
  </si>
  <si>
    <t>Received</t>
  </si>
  <si>
    <t>Outstanding</t>
  </si>
  <si>
    <t>Grants</t>
  </si>
  <si>
    <t>Grasscutting</t>
  </si>
  <si>
    <t>Recreation Club</t>
  </si>
  <si>
    <t>Allotments</t>
  </si>
  <si>
    <t>Tennis Club</t>
  </si>
  <si>
    <t>School</t>
  </si>
  <si>
    <t>S106 Monies (1)</t>
  </si>
  <si>
    <t>Solar Farm ph 2 estimate</t>
  </si>
  <si>
    <t>TOTAL INCOME</t>
  </si>
  <si>
    <t>EXPENDITURE</t>
  </si>
  <si>
    <t>Clerks Salary</t>
  </si>
  <si>
    <t>A Muskett</t>
  </si>
  <si>
    <t>Street Lighting</t>
  </si>
  <si>
    <t>Water Supply</t>
  </si>
  <si>
    <t>Play Area Inspec</t>
  </si>
  <si>
    <t>General Maintenance</t>
  </si>
  <si>
    <t>inc Allots</t>
  </si>
  <si>
    <t>Play Area Maint</t>
  </si>
  <si>
    <t>Audit Fees</t>
  </si>
  <si>
    <t>Christmas Event</t>
  </si>
  <si>
    <t>Contingency 5% Precept</t>
  </si>
  <si>
    <t>TOTAL EXPENDITURE</t>
  </si>
  <si>
    <t>Spent</t>
  </si>
  <si>
    <t>Mowing rebate</t>
  </si>
  <si>
    <t>Bank Interest</t>
  </si>
  <si>
    <t>Clerk Exp</t>
  </si>
  <si>
    <t>Rec Ground Maint</t>
  </si>
  <si>
    <t>Street Lamps updating</t>
  </si>
  <si>
    <t>Safety Surfaces - play area</t>
  </si>
  <si>
    <t>Traffic Reg Order</t>
  </si>
  <si>
    <t>PROPOSED/PLANNED MAJOR PROJECTS</t>
  </si>
  <si>
    <t>Est Costs</t>
  </si>
  <si>
    <t>New Burial Ground</t>
  </si>
  <si>
    <t>Major Projects Cont</t>
  </si>
  <si>
    <t>Subs</t>
  </si>
  <si>
    <t>Audit</t>
  </si>
  <si>
    <t>Accounts</t>
  </si>
  <si>
    <t>Other Rent</t>
  </si>
  <si>
    <t>Village Comm - printing</t>
  </si>
  <si>
    <t>Green Infrastructure - general</t>
  </si>
  <si>
    <t>Website - general</t>
  </si>
  <si>
    <t>Light Maint</t>
  </si>
  <si>
    <t>Proj Exp</t>
  </si>
  <si>
    <t>Quotation</t>
  </si>
  <si>
    <t>Original</t>
  </si>
  <si>
    <t>Budget</t>
  </si>
  <si>
    <t>as amended</t>
  </si>
  <si>
    <t>Wreaths</t>
  </si>
  <si>
    <t>Refund fees</t>
  </si>
  <si>
    <t>Rcvd</t>
  </si>
  <si>
    <t>Dimambro</t>
  </si>
  <si>
    <t>K Stevens</t>
  </si>
  <si>
    <t>Grass Cutting</t>
  </si>
  <si>
    <t>Stonebridge</t>
  </si>
  <si>
    <t>Elec Bill</t>
  </si>
  <si>
    <t>Andy Muskett</t>
  </si>
  <si>
    <t>Membership</t>
  </si>
  <si>
    <t>C/F</t>
  </si>
  <si>
    <t>Yellow Lines</t>
  </si>
  <si>
    <t>Planting Area in Rec</t>
  </si>
  <si>
    <t>2021-22 Draft Budget Summary</t>
  </si>
  <si>
    <t>Income</t>
  </si>
  <si>
    <t>Regular Expenditure</t>
  </si>
  <si>
    <t>Major Projects</t>
  </si>
  <si>
    <t>Ring fenced for burial ground</t>
  </si>
  <si>
    <t>Surplus (Deficit)</t>
  </si>
  <si>
    <t>HMRC</t>
  </si>
  <si>
    <t>Zurich</t>
  </si>
  <si>
    <t>Anglian Water</t>
  </si>
  <si>
    <t>Brookmill Const</t>
  </si>
  <si>
    <t>Clerk Tax</t>
  </si>
  <si>
    <t>Maint</t>
  </si>
  <si>
    <t>Budget 2021/22</t>
  </si>
  <si>
    <t>2021/22 budget</t>
  </si>
  <si>
    <t>C/F 2021/22</t>
  </si>
  <si>
    <t>Village Planters</t>
  </si>
  <si>
    <t>W J Marshall</t>
  </si>
  <si>
    <t>Safetyshop</t>
  </si>
  <si>
    <t>Jacksons Fencing</t>
  </si>
  <si>
    <t>Fidelity</t>
  </si>
  <si>
    <t>Signs</t>
  </si>
  <si>
    <t>Latch</t>
  </si>
  <si>
    <t>Banner</t>
  </si>
  <si>
    <t>West Village Hall</t>
  </si>
  <si>
    <t>Air Ambulance</t>
  </si>
  <si>
    <t>Neil Gates</t>
  </si>
  <si>
    <t>A Rayment</t>
  </si>
  <si>
    <t>Donation</t>
  </si>
  <si>
    <t>Planters</t>
  </si>
  <si>
    <t>J Nethersole</t>
  </si>
  <si>
    <t>Wicksteed</t>
  </si>
  <si>
    <t>Reimb maint</t>
  </si>
  <si>
    <t>Play Inspec</t>
  </si>
  <si>
    <t>Mazars</t>
  </si>
  <si>
    <t>External Audit</t>
  </si>
  <si>
    <t>Dog Bags</t>
  </si>
  <si>
    <t>Contribution</t>
  </si>
  <si>
    <t>Idverde</t>
  </si>
  <si>
    <t>Field Maint</t>
  </si>
  <si>
    <t>From Grants etc</t>
  </si>
  <si>
    <t>Majestic Trees</t>
  </si>
  <si>
    <t>Debit</t>
  </si>
  <si>
    <t>Tree/Planting</t>
  </si>
  <si>
    <t>Tree</t>
  </si>
  <si>
    <t>Network Rail</t>
  </si>
  <si>
    <t>RBL</t>
  </si>
  <si>
    <t>Wreath</t>
  </si>
  <si>
    <t>Gen/Contingency</t>
  </si>
  <si>
    <t>Rec Club</t>
  </si>
  <si>
    <t>Rent Sept to Dec</t>
  </si>
  <si>
    <t>Signs of Times</t>
  </si>
  <si>
    <t>E Leftly</t>
  </si>
  <si>
    <t>R Botterell</t>
  </si>
  <si>
    <t>Sign Refurb</t>
  </si>
  <si>
    <t>Xmas</t>
  </si>
  <si>
    <t>West FC</t>
  </si>
  <si>
    <t>Grass Maint</t>
  </si>
  <si>
    <t>Francis</t>
  </si>
  <si>
    <t>11,12</t>
  </si>
  <si>
    <t>Wyld/Bignall</t>
  </si>
  <si>
    <t>Fraser</t>
  </si>
  <si>
    <t>Jellis</t>
  </si>
  <si>
    <t>Buckingham</t>
  </si>
  <si>
    <t>Watkins</t>
  </si>
  <si>
    <t>Corcoran</t>
  </si>
  <si>
    <t>Beadle</t>
  </si>
  <si>
    <t>19,20</t>
  </si>
  <si>
    <t>Hall</t>
  </si>
  <si>
    <t>17,18</t>
  </si>
  <si>
    <t>McKay/Shadbolt</t>
  </si>
  <si>
    <t>Robertson</t>
  </si>
  <si>
    <t>28,29</t>
  </si>
  <si>
    <t>Reynolds</t>
  </si>
  <si>
    <t>Ellis</t>
  </si>
  <si>
    <t>Cook</t>
  </si>
  <si>
    <t>Dycol</t>
  </si>
  <si>
    <t>Fence/Oak</t>
  </si>
  <si>
    <t>Glasdon</t>
  </si>
  <si>
    <t>Litter Bins</t>
  </si>
  <si>
    <t>Mince Pies</t>
  </si>
  <si>
    <t>Npower</t>
  </si>
  <si>
    <t>Grass Cut rebate</t>
  </si>
  <si>
    <t>£6 cancelled</t>
  </si>
  <si>
    <t>Shipley</t>
  </si>
  <si>
    <t>Barnes</t>
  </si>
  <si>
    <t>McDonald Scott</t>
  </si>
  <si>
    <t>Rogers</t>
  </si>
  <si>
    <t>Brooksbank</t>
  </si>
  <si>
    <t>Rent Jan to Feb</t>
  </si>
  <si>
    <t>Rent</t>
  </si>
  <si>
    <t>Chq 614</t>
  </si>
  <si>
    <t>C Billington</t>
  </si>
  <si>
    <t>22,23</t>
  </si>
  <si>
    <t>P Ellis</t>
  </si>
  <si>
    <t>Defib</t>
  </si>
  <si>
    <t>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</si>
</sst>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2" fontId="0" fillId="0" borderId="0" xfId="0" applyNumberFormat="1"/>
    <xf numFmtId="14" fontId="0" fillId="0" borderId="0" xfId="0" applyNumberFormat="1" applyFont="1"/>
    <xf numFmtId="0" fontId="0" fillId="0" borderId="0" xfId="0" applyFont="1"/>
    <xf numFmtId="2" fontId="0" fillId="0" borderId="0" xfId="0" applyNumberFormat="1" applyFont="1"/>
    <xf numFmtId="3" fontId="0" fillId="0" borderId="0" xfId="0" applyNumberFormat="1"/>
    <xf numFmtId="3" fontId="3" fillId="0" borderId="0" xfId="0" applyNumberFormat="1" applyFont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3" fontId="1" fillId="0" borderId="0" xfId="0" applyNumberFormat="1" applyFont="1"/>
    <xf numFmtId="2" fontId="1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center"/>
    </xf>
    <xf numFmtId="164" fontId="0" fillId="0" borderId="0" xfId="0" applyNumberFormat="1"/>
    <xf numFmtId="16" fontId="0" fillId="0" borderId="0" xfId="0" applyNumberFormat="1"/>
    <xf numFmtId="0" fontId="0" fillId="0" borderId="0" xfId="0" applyAlignment="1">
      <alignment horizontal="center"/>
    </xf>
    <xf numFmtId="14" fontId="6" fillId="0" borderId="0" xfId="0" applyNumberFormat="1" applyFont="1"/>
    <xf numFmtId="0" fontId="6" fillId="0" borderId="0" xfId="0" applyFont="1"/>
    <xf numFmtId="4" fontId="6" fillId="0" borderId="0" xfId="0" applyNumberFormat="1" applyFont="1"/>
    <xf numFmtId="2" fontId="6" fillId="0" borderId="0" xfId="0" applyNumberFormat="1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A405-96D4-4A83-86C9-C1CC43D9B643}">
  <sheetPr>
    <pageSetUpPr fitToPage="1"/>
  </sheetPr>
  <dimension ref="A1:P61"/>
  <sheetViews>
    <sheetView tabSelected="1" workbookViewId="0">
      <pane ySplit="1" topLeftCell="A20" activePane="bottomLeft" state="frozen"/>
      <selection pane="bottomLeft" activeCell="F29" sqref="F29"/>
    </sheetView>
  </sheetViews>
  <sheetFormatPr defaultRowHeight="14.5" x14ac:dyDescent="0.35"/>
  <cols>
    <col min="1" max="1" width="10.54296875" bestFit="1" customWidth="1"/>
    <col min="2" max="2" width="16.453125" customWidth="1"/>
    <col min="3" max="3" width="13.6328125" customWidth="1"/>
    <col min="4" max="4" width="14.6328125" customWidth="1"/>
    <col min="5" max="5" width="10.90625" customWidth="1"/>
    <col min="6" max="6" width="11" customWidth="1"/>
    <col min="7" max="7" width="9.6328125" customWidth="1"/>
    <col min="8" max="8" width="10.90625" customWidth="1"/>
    <col min="9" max="9" width="10.1796875" customWidth="1"/>
    <col min="10" max="11" width="11.81640625" customWidth="1"/>
    <col min="12" max="12" width="10.08984375" customWidth="1"/>
    <col min="13" max="13" width="11.36328125" customWidth="1"/>
  </cols>
  <sheetData>
    <row r="1" spans="1:16" s="1" customFormat="1" x14ac:dyDescent="0.35">
      <c r="A1" s="1" t="s">
        <v>0</v>
      </c>
      <c r="B1" s="1" t="s">
        <v>1</v>
      </c>
      <c r="D1" s="1" t="s">
        <v>13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9</v>
      </c>
      <c r="J1" s="1" t="s">
        <v>6</v>
      </c>
      <c r="K1" s="1" t="s">
        <v>60</v>
      </c>
      <c r="L1" s="1" t="s">
        <v>7</v>
      </c>
      <c r="M1" s="1" t="s">
        <v>97</v>
      </c>
      <c r="N1" s="1" t="s">
        <v>8</v>
      </c>
      <c r="O1" s="1" t="s">
        <v>10</v>
      </c>
    </row>
    <row r="2" spans="1:16" x14ac:dyDescent="0.35">
      <c r="A2" s="2">
        <v>43927</v>
      </c>
      <c r="B2" t="s">
        <v>27</v>
      </c>
      <c r="D2" t="s">
        <v>3</v>
      </c>
      <c r="E2" s="3">
        <v>21426</v>
      </c>
      <c r="F2" s="3">
        <v>21426</v>
      </c>
    </row>
    <row r="3" spans="1:16" x14ac:dyDescent="0.35">
      <c r="A3" s="2">
        <v>44296</v>
      </c>
      <c r="B3" t="s">
        <v>28</v>
      </c>
      <c r="D3" t="s">
        <v>29</v>
      </c>
      <c r="E3" s="5">
        <v>16.899999999999999</v>
      </c>
      <c r="G3" s="5">
        <v>16.899999999999999</v>
      </c>
    </row>
    <row r="4" spans="1:16" x14ac:dyDescent="0.35">
      <c r="A4" s="2">
        <v>44292</v>
      </c>
      <c r="B4" t="s">
        <v>28</v>
      </c>
      <c r="D4" t="s">
        <v>108</v>
      </c>
      <c r="E4" s="5">
        <v>5</v>
      </c>
      <c r="O4" s="5">
        <v>5</v>
      </c>
      <c r="P4" s="5"/>
    </row>
    <row r="5" spans="1:16" x14ac:dyDescent="0.35">
      <c r="A5" s="2">
        <v>44302</v>
      </c>
      <c r="B5" t="s">
        <v>110</v>
      </c>
      <c r="D5" t="s">
        <v>7</v>
      </c>
      <c r="E5" s="5">
        <v>15</v>
      </c>
      <c r="L5" s="5">
        <v>15</v>
      </c>
    </row>
    <row r="6" spans="1:16" x14ac:dyDescent="0.35">
      <c r="A6" s="2">
        <v>44306</v>
      </c>
      <c r="B6" t="s">
        <v>111</v>
      </c>
      <c r="D6" t="s">
        <v>7</v>
      </c>
      <c r="E6" s="5">
        <v>15</v>
      </c>
      <c r="L6" s="5">
        <v>15</v>
      </c>
    </row>
    <row r="7" spans="1:16" x14ac:dyDescent="0.35">
      <c r="A7" s="2">
        <v>44326</v>
      </c>
      <c r="B7" t="s">
        <v>28</v>
      </c>
      <c r="D7" t="s">
        <v>29</v>
      </c>
      <c r="E7" s="5">
        <v>16.36</v>
      </c>
      <c r="G7">
        <v>16.36</v>
      </c>
    </row>
    <row r="8" spans="1:16" x14ac:dyDescent="0.35">
      <c r="A8" s="2">
        <v>44322</v>
      </c>
      <c r="B8" t="s">
        <v>28</v>
      </c>
      <c r="D8" t="s">
        <v>108</v>
      </c>
      <c r="E8" s="3">
        <v>5</v>
      </c>
      <c r="F8" s="3"/>
      <c r="J8" s="3"/>
      <c r="L8" s="5"/>
      <c r="M8" s="5"/>
      <c r="O8" s="5">
        <v>5</v>
      </c>
    </row>
    <row r="9" spans="1:16" x14ac:dyDescent="0.35">
      <c r="A9" s="2">
        <v>44357</v>
      </c>
      <c r="B9" t="s">
        <v>28</v>
      </c>
      <c r="D9" t="s">
        <v>29</v>
      </c>
      <c r="E9" s="3">
        <v>16.91</v>
      </c>
      <c r="F9" s="3"/>
      <c r="G9">
        <v>16.91</v>
      </c>
      <c r="J9" s="3"/>
      <c r="L9" s="5"/>
      <c r="M9" s="5"/>
    </row>
    <row r="10" spans="1:16" x14ac:dyDescent="0.35">
      <c r="A10" s="2">
        <v>44353</v>
      </c>
      <c r="B10" t="s">
        <v>28</v>
      </c>
      <c r="D10" t="s">
        <v>108</v>
      </c>
      <c r="E10" s="3">
        <v>5</v>
      </c>
      <c r="F10" s="3"/>
      <c r="J10" s="3"/>
      <c r="L10" s="5"/>
      <c r="M10" s="5"/>
      <c r="O10" s="5">
        <v>5</v>
      </c>
    </row>
    <row r="11" spans="1:16" x14ac:dyDescent="0.35">
      <c r="A11" s="2">
        <v>44387</v>
      </c>
      <c r="B11" t="s">
        <v>28</v>
      </c>
      <c r="D11" t="s">
        <v>29</v>
      </c>
      <c r="E11" s="3">
        <v>16.37</v>
      </c>
      <c r="F11" s="3"/>
      <c r="G11">
        <v>16.37</v>
      </c>
      <c r="M11" s="5"/>
    </row>
    <row r="12" spans="1:16" x14ac:dyDescent="0.35">
      <c r="A12" s="2">
        <v>44382</v>
      </c>
      <c r="B12" t="s">
        <v>28</v>
      </c>
      <c r="D12" t="s">
        <v>108</v>
      </c>
      <c r="E12" s="3">
        <v>5</v>
      </c>
      <c r="F12" s="3"/>
      <c r="M12" s="5"/>
      <c r="O12" s="5">
        <v>5</v>
      </c>
    </row>
    <row r="13" spans="1:16" x14ac:dyDescent="0.35">
      <c r="A13" s="2">
        <v>44411</v>
      </c>
      <c r="B13" t="s">
        <v>28</v>
      </c>
      <c r="D13" t="s">
        <v>108</v>
      </c>
      <c r="E13" s="3">
        <v>5</v>
      </c>
      <c r="F13" s="3"/>
      <c r="M13" s="5"/>
      <c r="O13" s="5">
        <v>5</v>
      </c>
    </row>
    <row r="14" spans="1:16" x14ac:dyDescent="0.35">
      <c r="A14" s="2">
        <v>44418</v>
      </c>
      <c r="B14" t="s">
        <v>28</v>
      </c>
      <c r="D14" t="s">
        <v>29</v>
      </c>
      <c r="E14" s="3">
        <v>16.920000000000002</v>
      </c>
      <c r="F14" s="3"/>
      <c r="G14">
        <v>16.920000000000002</v>
      </c>
      <c r="M14" s="5"/>
      <c r="O14" s="5"/>
    </row>
    <row r="15" spans="1:16" x14ac:dyDescent="0.35">
      <c r="A15" s="2">
        <v>44434</v>
      </c>
      <c r="B15" t="s">
        <v>126</v>
      </c>
      <c r="D15" t="s">
        <v>5</v>
      </c>
      <c r="E15" s="3">
        <v>14263.51</v>
      </c>
      <c r="F15" s="3"/>
      <c r="H15" s="3">
        <v>14263.51</v>
      </c>
      <c r="M15" s="5"/>
      <c r="O15" s="5"/>
    </row>
    <row r="16" spans="1:16" x14ac:dyDescent="0.35">
      <c r="A16" s="2">
        <v>44449</v>
      </c>
      <c r="B16" t="s">
        <v>28</v>
      </c>
      <c r="D16" t="s">
        <v>29</v>
      </c>
      <c r="E16" s="3">
        <v>16.93</v>
      </c>
      <c r="F16" s="3"/>
      <c r="G16">
        <v>16.93</v>
      </c>
      <c r="H16" s="3"/>
      <c r="M16" s="5"/>
      <c r="O16" s="5"/>
    </row>
    <row r="17" spans="1:15" x14ac:dyDescent="0.35">
      <c r="A17" s="2">
        <v>44448</v>
      </c>
      <c r="B17" t="s">
        <v>27</v>
      </c>
      <c r="D17" t="s">
        <v>3</v>
      </c>
      <c r="E17" s="3">
        <v>21426</v>
      </c>
      <c r="F17" s="3">
        <v>21426</v>
      </c>
      <c r="H17" s="3"/>
      <c r="M17" s="5"/>
      <c r="O17" s="5"/>
    </row>
    <row r="18" spans="1:15" x14ac:dyDescent="0.35">
      <c r="A18" s="2">
        <v>44442</v>
      </c>
      <c r="B18" t="s">
        <v>28</v>
      </c>
      <c r="D18" t="s">
        <v>108</v>
      </c>
      <c r="E18" s="3">
        <v>5</v>
      </c>
      <c r="F18" s="3"/>
      <c r="H18" s="3"/>
      <c r="M18" s="5"/>
      <c r="O18" s="5">
        <v>5</v>
      </c>
    </row>
    <row r="19" spans="1:15" x14ac:dyDescent="0.35">
      <c r="A19" s="2">
        <v>44479</v>
      </c>
      <c r="B19" t="s">
        <v>28</v>
      </c>
      <c r="D19" t="s">
        <v>29</v>
      </c>
      <c r="E19" s="3">
        <v>16.38</v>
      </c>
      <c r="F19" s="3"/>
      <c r="G19">
        <v>16.38</v>
      </c>
      <c r="H19" s="3"/>
      <c r="M19" s="5"/>
      <c r="O19" s="5"/>
    </row>
    <row r="20" spans="1:15" x14ac:dyDescent="0.35">
      <c r="A20" s="2">
        <v>44474</v>
      </c>
      <c r="B20" t="s">
        <v>28</v>
      </c>
      <c r="D20" t="s">
        <v>108</v>
      </c>
      <c r="E20" s="3">
        <v>5</v>
      </c>
      <c r="F20" s="3"/>
      <c r="H20" s="3"/>
      <c r="M20" s="5"/>
      <c r="O20" s="5">
        <v>5</v>
      </c>
    </row>
    <row r="21" spans="1:15" x14ac:dyDescent="0.35">
      <c r="A21" s="2">
        <v>44510</v>
      </c>
      <c r="B21" t="s">
        <v>28</v>
      </c>
      <c r="D21" t="s">
        <v>29</v>
      </c>
      <c r="E21" s="3">
        <v>16.93</v>
      </c>
      <c r="F21" s="3"/>
      <c r="G21">
        <v>16.93</v>
      </c>
      <c r="H21" s="3"/>
      <c r="M21" s="5"/>
      <c r="O21" s="5"/>
    </row>
    <row r="22" spans="1:15" x14ac:dyDescent="0.35">
      <c r="A22" s="2">
        <v>44503</v>
      </c>
      <c r="B22" t="s">
        <v>28</v>
      </c>
      <c r="D22" t="s">
        <v>108</v>
      </c>
      <c r="E22" s="3">
        <v>5</v>
      </c>
      <c r="F22" s="3"/>
      <c r="H22" s="3"/>
      <c r="M22" s="5"/>
      <c r="O22" s="5">
        <v>5</v>
      </c>
    </row>
    <row r="23" spans="1:15" x14ac:dyDescent="0.35">
      <c r="A23" s="2">
        <v>44540</v>
      </c>
      <c r="B23" t="s">
        <v>28</v>
      </c>
      <c r="D23" t="s">
        <v>29</v>
      </c>
      <c r="E23" s="3">
        <v>16.39</v>
      </c>
      <c r="F23" s="3"/>
      <c r="G23">
        <v>16.39</v>
      </c>
      <c r="H23" s="3"/>
      <c r="M23" s="5"/>
      <c r="O23" s="5"/>
    </row>
    <row r="24" spans="1:15" x14ac:dyDescent="0.35">
      <c r="A24" s="2">
        <v>44533</v>
      </c>
      <c r="B24" t="s">
        <v>28</v>
      </c>
      <c r="D24" t="s">
        <v>108</v>
      </c>
      <c r="E24" s="3">
        <v>5</v>
      </c>
      <c r="F24" s="3"/>
      <c r="H24" s="3"/>
      <c r="M24" s="5"/>
      <c r="O24" s="5">
        <v>5</v>
      </c>
    </row>
    <row r="25" spans="1:15" x14ac:dyDescent="0.35">
      <c r="A25" s="2">
        <v>44540</v>
      </c>
      <c r="B25" t="s">
        <v>168</v>
      </c>
      <c r="D25" t="s">
        <v>169</v>
      </c>
      <c r="E25" s="3">
        <v>800</v>
      </c>
      <c r="F25" s="3"/>
      <c r="H25" s="3"/>
      <c r="M25" s="5">
        <v>800</v>
      </c>
      <c r="O25" s="5"/>
    </row>
    <row r="26" spans="1:15" x14ac:dyDescent="0.35">
      <c r="A26" s="2">
        <v>44565</v>
      </c>
      <c r="B26" t="s">
        <v>28</v>
      </c>
      <c r="D26" t="s">
        <v>108</v>
      </c>
      <c r="E26" s="3">
        <v>5</v>
      </c>
      <c r="F26" s="3"/>
      <c r="H26" s="3"/>
      <c r="M26" s="5"/>
      <c r="O26" s="5">
        <v>5</v>
      </c>
    </row>
    <row r="27" spans="1:15" x14ac:dyDescent="0.35">
      <c r="A27" s="2">
        <v>44569</v>
      </c>
      <c r="B27" t="s">
        <v>175</v>
      </c>
      <c r="D27" t="s">
        <v>176</v>
      </c>
      <c r="E27" s="3">
        <v>1740</v>
      </c>
      <c r="F27" s="3"/>
      <c r="H27" s="3"/>
      <c r="M27" s="5"/>
      <c r="O27" s="5">
        <v>1740</v>
      </c>
    </row>
    <row r="28" spans="1:15" x14ac:dyDescent="0.35">
      <c r="A28" s="2">
        <v>44583</v>
      </c>
      <c r="B28" t="s">
        <v>177</v>
      </c>
      <c r="C28" s="27" t="s">
        <v>178</v>
      </c>
      <c r="D28" t="s">
        <v>7</v>
      </c>
      <c r="E28" s="3">
        <v>30</v>
      </c>
      <c r="F28" s="3"/>
      <c r="H28" s="3"/>
      <c r="L28" s="5">
        <v>30</v>
      </c>
      <c r="M28" s="5"/>
      <c r="O28" s="5"/>
    </row>
    <row r="29" spans="1:15" x14ac:dyDescent="0.35">
      <c r="A29" s="2">
        <v>44584</v>
      </c>
      <c r="B29" t="s">
        <v>179</v>
      </c>
      <c r="C29" s="27">
        <v>7</v>
      </c>
      <c r="D29" t="s">
        <v>7</v>
      </c>
      <c r="E29" s="3">
        <v>15</v>
      </c>
      <c r="F29" s="3"/>
      <c r="H29" s="3"/>
      <c r="L29" s="5">
        <v>15</v>
      </c>
      <c r="M29" s="5"/>
      <c r="O29" s="5"/>
    </row>
    <row r="30" spans="1:15" x14ac:dyDescent="0.35">
      <c r="A30" s="2">
        <v>44584</v>
      </c>
      <c r="B30" t="s">
        <v>180</v>
      </c>
      <c r="C30" s="27">
        <v>30</v>
      </c>
      <c r="D30" t="s">
        <v>7</v>
      </c>
      <c r="E30" s="3">
        <v>30</v>
      </c>
      <c r="F30" s="3"/>
      <c r="H30" s="3"/>
      <c r="L30" s="5">
        <v>30</v>
      </c>
      <c r="M30" s="5"/>
      <c r="O30" s="5"/>
    </row>
    <row r="31" spans="1:15" x14ac:dyDescent="0.35">
      <c r="A31" s="2">
        <v>44585</v>
      </c>
      <c r="B31" t="s">
        <v>181</v>
      </c>
      <c r="C31" s="27"/>
      <c r="D31" t="s">
        <v>7</v>
      </c>
      <c r="E31" s="3">
        <v>30</v>
      </c>
      <c r="F31" s="3"/>
      <c r="H31" s="3"/>
      <c r="L31" s="5">
        <v>30</v>
      </c>
      <c r="M31" s="5"/>
      <c r="O31" s="5"/>
    </row>
    <row r="32" spans="1:15" x14ac:dyDescent="0.35">
      <c r="A32" s="2">
        <v>44586</v>
      </c>
      <c r="B32" t="s">
        <v>182</v>
      </c>
      <c r="C32" s="27">
        <v>37</v>
      </c>
      <c r="D32" t="s">
        <v>7</v>
      </c>
      <c r="E32" s="3">
        <v>7.5</v>
      </c>
      <c r="F32" s="3"/>
      <c r="H32" s="3"/>
      <c r="L32" s="5">
        <v>7.5</v>
      </c>
      <c r="M32" s="5"/>
      <c r="O32" s="5"/>
    </row>
    <row r="33" spans="1:15" x14ac:dyDescent="0.35">
      <c r="A33" s="2">
        <v>44586</v>
      </c>
      <c r="B33" t="s">
        <v>183</v>
      </c>
      <c r="C33" s="27">
        <v>40</v>
      </c>
      <c r="D33" t="s">
        <v>7</v>
      </c>
      <c r="E33" s="3">
        <v>15</v>
      </c>
      <c r="F33" s="3"/>
      <c r="H33" s="3"/>
      <c r="L33" s="5">
        <v>15</v>
      </c>
      <c r="M33" s="5"/>
      <c r="O33" s="5"/>
    </row>
    <row r="34" spans="1:15" x14ac:dyDescent="0.35">
      <c r="A34" s="2">
        <v>44588</v>
      </c>
      <c r="B34" t="s">
        <v>27</v>
      </c>
      <c r="C34" s="27"/>
      <c r="D34" t="s">
        <v>201</v>
      </c>
      <c r="E34" s="3">
        <v>692.74</v>
      </c>
      <c r="F34" s="3"/>
      <c r="H34" s="3"/>
      <c r="I34">
        <v>692.74</v>
      </c>
      <c r="L34" s="5"/>
      <c r="M34" s="5"/>
      <c r="O34" s="5"/>
    </row>
    <row r="35" spans="1:15" x14ac:dyDescent="0.35">
      <c r="A35" s="2">
        <v>44588</v>
      </c>
      <c r="B35" t="s">
        <v>184</v>
      </c>
      <c r="C35" s="27">
        <v>33</v>
      </c>
      <c r="D35" t="s">
        <v>7</v>
      </c>
      <c r="E35" s="3">
        <v>15</v>
      </c>
      <c r="F35" s="3"/>
      <c r="H35" s="3"/>
      <c r="L35" s="5">
        <v>15</v>
      </c>
      <c r="M35" s="5"/>
      <c r="O35" s="5"/>
    </row>
    <row r="36" spans="1:15" x14ac:dyDescent="0.35">
      <c r="A36" s="2">
        <v>44588</v>
      </c>
      <c r="B36" t="s">
        <v>185</v>
      </c>
      <c r="C36" s="27" t="s">
        <v>186</v>
      </c>
      <c r="D36" t="s">
        <v>7</v>
      </c>
      <c r="E36" s="3">
        <v>15</v>
      </c>
      <c r="F36" s="3"/>
      <c r="H36" s="3"/>
      <c r="L36" s="5">
        <v>15</v>
      </c>
      <c r="M36" s="5"/>
      <c r="O36" s="5"/>
    </row>
    <row r="37" spans="1:15" x14ac:dyDescent="0.35">
      <c r="A37" s="2">
        <v>44590</v>
      </c>
      <c r="B37" t="s">
        <v>187</v>
      </c>
      <c r="C37" s="27" t="s">
        <v>188</v>
      </c>
      <c r="D37" t="s">
        <v>7</v>
      </c>
      <c r="E37" s="3">
        <v>15</v>
      </c>
      <c r="F37" s="3"/>
      <c r="H37" s="3"/>
      <c r="L37" s="5">
        <v>15</v>
      </c>
      <c r="M37" s="5"/>
      <c r="O37" s="5"/>
    </row>
    <row r="38" spans="1:15" x14ac:dyDescent="0.35">
      <c r="A38" s="2">
        <v>44590</v>
      </c>
      <c r="B38" t="s">
        <v>189</v>
      </c>
      <c r="C38" s="27">
        <v>44</v>
      </c>
      <c r="D38" t="s">
        <v>7</v>
      </c>
      <c r="E38" s="3">
        <v>15</v>
      </c>
      <c r="F38" s="3"/>
      <c r="H38" s="3"/>
      <c r="L38" s="5">
        <v>15</v>
      </c>
      <c r="M38" s="5"/>
      <c r="O38" s="5"/>
    </row>
    <row r="39" spans="1:15" x14ac:dyDescent="0.35">
      <c r="A39" s="2">
        <v>44590</v>
      </c>
      <c r="B39" t="s">
        <v>190</v>
      </c>
      <c r="C39" s="27" t="s">
        <v>191</v>
      </c>
      <c r="D39" t="s">
        <v>7</v>
      </c>
      <c r="E39" s="3">
        <v>30</v>
      </c>
      <c r="F39" s="3"/>
      <c r="H39" s="3"/>
      <c r="L39" s="5">
        <v>30</v>
      </c>
      <c r="M39" s="5"/>
      <c r="O39" s="5"/>
    </row>
    <row r="40" spans="1:15" x14ac:dyDescent="0.35">
      <c r="A40" s="2">
        <v>44591</v>
      </c>
      <c r="B40" t="s">
        <v>192</v>
      </c>
      <c r="C40" s="27"/>
      <c r="D40" t="s">
        <v>7</v>
      </c>
      <c r="E40" s="3">
        <v>20</v>
      </c>
      <c r="F40" s="3"/>
      <c r="H40" s="3"/>
      <c r="L40" s="5">
        <v>20</v>
      </c>
      <c r="M40" s="5"/>
      <c r="O40" s="5"/>
    </row>
    <row r="41" spans="1:15" x14ac:dyDescent="0.35">
      <c r="A41" s="2">
        <v>44592</v>
      </c>
      <c r="B41" t="s">
        <v>193</v>
      </c>
      <c r="C41" s="27">
        <v>37</v>
      </c>
      <c r="D41" t="s">
        <v>7</v>
      </c>
      <c r="E41" s="3">
        <v>7.5</v>
      </c>
      <c r="F41" s="3"/>
      <c r="H41" s="3"/>
      <c r="L41" s="5">
        <v>7.5</v>
      </c>
      <c r="M41" s="5"/>
      <c r="O41" s="5"/>
    </row>
    <row r="42" spans="1:15" x14ac:dyDescent="0.35">
      <c r="A42" s="2">
        <v>44592</v>
      </c>
      <c r="B42" t="s">
        <v>194</v>
      </c>
      <c r="C42" s="27">
        <v>6</v>
      </c>
      <c r="D42" t="s">
        <v>7</v>
      </c>
      <c r="E42" s="3">
        <v>15</v>
      </c>
      <c r="F42" s="3"/>
      <c r="H42" s="3"/>
      <c r="L42" s="5">
        <v>15</v>
      </c>
      <c r="M42" s="5"/>
      <c r="O42" s="5"/>
    </row>
    <row r="43" spans="1:15" x14ac:dyDescent="0.35">
      <c r="A43" s="2">
        <v>44571</v>
      </c>
      <c r="B43" t="s">
        <v>28</v>
      </c>
      <c r="C43" s="27"/>
      <c r="D43" t="s">
        <v>29</v>
      </c>
      <c r="E43" s="3">
        <v>16.940000000000001</v>
      </c>
      <c r="F43" s="3"/>
      <c r="G43">
        <v>16.940000000000001</v>
      </c>
      <c r="H43" s="3"/>
      <c r="L43" s="5"/>
      <c r="M43" s="5"/>
      <c r="O43" s="5"/>
    </row>
    <row r="44" spans="1:15" x14ac:dyDescent="0.35">
      <c r="A44" s="2">
        <v>44602</v>
      </c>
      <c r="B44" t="s">
        <v>28</v>
      </c>
      <c r="D44" t="s">
        <v>29</v>
      </c>
      <c r="E44" s="3">
        <v>16.95</v>
      </c>
      <c r="F44" s="3"/>
      <c r="G44">
        <v>16.95</v>
      </c>
      <c r="H44" s="3"/>
      <c r="M44" s="5"/>
      <c r="O44" s="5"/>
    </row>
    <row r="45" spans="1:15" x14ac:dyDescent="0.35">
      <c r="A45" s="2">
        <v>44595</v>
      </c>
      <c r="B45" t="s">
        <v>28</v>
      </c>
      <c r="D45" t="s">
        <v>108</v>
      </c>
      <c r="E45" s="3">
        <v>3.5</v>
      </c>
      <c r="F45" s="3"/>
      <c r="H45" s="3"/>
      <c r="M45" s="5"/>
      <c r="O45" s="5">
        <v>3.5</v>
      </c>
    </row>
    <row r="46" spans="1:15" x14ac:dyDescent="0.35">
      <c r="A46" s="2">
        <v>44593</v>
      </c>
      <c r="B46" t="s">
        <v>203</v>
      </c>
      <c r="C46">
        <v>32</v>
      </c>
      <c r="D46" t="s">
        <v>7</v>
      </c>
      <c r="E46" s="3">
        <v>15</v>
      </c>
      <c r="F46" s="3"/>
      <c r="H46" s="3"/>
      <c r="L46" s="5">
        <v>15</v>
      </c>
      <c r="M46" s="5"/>
      <c r="O46" s="5"/>
    </row>
    <row r="47" spans="1:15" x14ac:dyDescent="0.35">
      <c r="A47" s="2">
        <v>44594</v>
      </c>
      <c r="B47" t="s">
        <v>204</v>
      </c>
      <c r="C47">
        <v>30</v>
      </c>
      <c r="D47" t="s">
        <v>7</v>
      </c>
      <c r="E47" s="3">
        <v>15</v>
      </c>
      <c r="F47" s="3"/>
      <c r="H47" s="3"/>
      <c r="L47" s="5">
        <v>15</v>
      </c>
      <c r="M47" s="5"/>
      <c r="O47" s="5"/>
    </row>
    <row r="48" spans="1:15" x14ac:dyDescent="0.35">
      <c r="A48" s="2">
        <v>44595</v>
      </c>
      <c r="B48" t="s">
        <v>205</v>
      </c>
      <c r="C48">
        <v>1</v>
      </c>
      <c r="D48" t="s">
        <v>7</v>
      </c>
      <c r="E48" s="3">
        <v>15</v>
      </c>
      <c r="F48" s="3"/>
      <c r="H48" s="3"/>
      <c r="L48" s="5">
        <v>15</v>
      </c>
      <c r="M48" s="5"/>
      <c r="O48" s="5"/>
    </row>
    <row r="49" spans="1:15" x14ac:dyDescent="0.35">
      <c r="A49" s="2">
        <v>44596</v>
      </c>
      <c r="B49" t="s">
        <v>206</v>
      </c>
      <c r="C49">
        <v>38</v>
      </c>
      <c r="D49" t="s">
        <v>7</v>
      </c>
      <c r="E49" s="3">
        <v>15</v>
      </c>
      <c r="F49" s="3"/>
      <c r="H49" s="3"/>
      <c r="L49" s="5">
        <v>15</v>
      </c>
      <c r="M49" s="5"/>
      <c r="O49" s="5"/>
    </row>
    <row r="50" spans="1:15" x14ac:dyDescent="0.35">
      <c r="A50" s="2">
        <v>44600</v>
      </c>
      <c r="B50" t="s">
        <v>207</v>
      </c>
      <c r="C50">
        <v>21</v>
      </c>
      <c r="D50" t="s">
        <v>7</v>
      </c>
      <c r="E50" s="3">
        <v>7.5</v>
      </c>
      <c r="F50" s="3"/>
      <c r="H50" s="3"/>
      <c r="L50" s="5">
        <v>7.5</v>
      </c>
      <c r="M50" s="5"/>
      <c r="O50" s="5"/>
    </row>
    <row r="51" spans="1:15" x14ac:dyDescent="0.35">
      <c r="A51" s="2">
        <v>44600</v>
      </c>
      <c r="B51" t="s">
        <v>168</v>
      </c>
      <c r="D51" t="s">
        <v>208</v>
      </c>
      <c r="E51" s="3">
        <v>400</v>
      </c>
      <c r="F51" s="3"/>
      <c r="H51" s="3"/>
      <c r="L51" s="5"/>
      <c r="M51" s="5">
        <v>400</v>
      </c>
      <c r="O51" s="5"/>
    </row>
    <row r="52" spans="1:15" x14ac:dyDescent="0.35">
      <c r="A52" s="2">
        <v>44602</v>
      </c>
      <c r="B52" t="s">
        <v>177</v>
      </c>
      <c r="C52" s="32" t="s">
        <v>178</v>
      </c>
      <c r="D52" t="s">
        <v>7</v>
      </c>
      <c r="E52" s="3">
        <v>7.5</v>
      </c>
      <c r="F52" s="3"/>
      <c r="H52" s="3"/>
      <c r="L52" s="5">
        <v>7.5</v>
      </c>
      <c r="M52" s="5"/>
      <c r="O52" s="5"/>
    </row>
    <row r="53" spans="1:15" x14ac:dyDescent="0.35">
      <c r="A53" s="2">
        <v>44603</v>
      </c>
      <c r="B53" t="s">
        <v>64</v>
      </c>
      <c r="D53" t="s">
        <v>209</v>
      </c>
      <c r="E53" s="3">
        <v>20</v>
      </c>
      <c r="F53" s="3"/>
      <c r="H53" s="3"/>
      <c r="M53" s="5">
        <v>20</v>
      </c>
      <c r="O53" s="5"/>
    </row>
    <row r="54" spans="1:15" x14ac:dyDescent="0.35">
      <c r="A54" s="2">
        <v>44630</v>
      </c>
      <c r="B54" t="s">
        <v>28</v>
      </c>
      <c r="D54" t="s">
        <v>29</v>
      </c>
      <c r="E54" s="3">
        <v>15.31</v>
      </c>
      <c r="F54" s="3"/>
      <c r="G54">
        <v>15.31</v>
      </c>
      <c r="H54" s="3"/>
      <c r="M54" s="5"/>
      <c r="O54" s="5"/>
    </row>
    <row r="55" spans="1:15" x14ac:dyDescent="0.35">
      <c r="A55" s="2">
        <v>44621</v>
      </c>
      <c r="B55" t="s">
        <v>28</v>
      </c>
      <c r="D55" t="s">
        <v>108</v>
      </c>
      <c r="E55" s="3">
        <v>12.8</v>
      </c>
      <c r="F55" s="3"/>
      <c r="H55" s="3"/>
      <c r="M55" s="5"/>
      <c r="O55" s="5">
        <v>12.8</v>
      </c>
    </row>
    <row r="56" spans="1:15" x14ac:dyDescent="0.35">
      <c r="A56" s="2">
        <v>44627</v>
      </c>
      <c r="B56" t="s">
        <v>168</v>
      </c>
      <c r="D56" t="s">
        <v>209</v>
      </c>
      <c r="E56" s="3">
        <v>400</v>
      </c>
      <c r="F56" s="3"/>
      <c r="H56" s="3"/>
      <c r="M56" s="5">
        <v>400</v>
      </c>
      <c r="O56" s="5"/>
    </row>
    <row r="57" spans="1:15" x14ac:dyDescent="0.35">
      <c r="A57" s="2">
        <v>44634</v>
      </c>
      <c r="B57" t="s">
        <v>211</v>
      </c>
      <c r="C57" t="s">
        <v>212</v>
      </c>
      <c r="D57" t="s">
        <v>7</v>
      </c>
      <c r="E57" s="3">
        <v>30</v>
      </c>
      <c r="F57" s="3"/>
      <c r="H57" s="3"/>
      <c r="L57" s="5">
        <v>30</v>
      </c>
      <c r="M57" s="5"/>
      <c r="O57" s="5"/>
    </row>
    <row r="58" spans="1:15" x14ac:dyDescent="0.35">
      <c r="A58" s="2"/>
      <c r="E58" s="3"/>
      <c r="F58" s="3"/>
      <c r="H58" s="3"/>
      <c r="M58" s="5"/>
      <c r="O58" s="5"/>
    </row>
    <row r="59" spans="1:15" x14ac:dyDescent="0.35">
      <c r="A59" s="2"/>
      <c r="E59" s="3"/>
      <c r="F59" s="3"/>
      <c r="H59" s="3"/>
      <c r="M59" s="5"/>
      <c r="O59" s="5"/>
    </row>
    <row r="61" spans="1:15" x14ac:dyDescent="0.35">
      <c r="A61" t="s">
        <v>30</v>
      </c>
      <c r="E61" s="3">
        <f>SUM(E2:E60)</f>
        <v>61828.84</v>
      </c>
      <c r="F61" s="3">
        <f>SUM(F2:F60)</f>
        <v>42852</v>
      </c>
      <c r="G61" s="5">
        <f>SUM(G2:G60)</f>
        <v>199.29000000000002</v>
      </c>
      <c r="H61">
        <f>SUM(H11:H60)</f>
        <v>14263.51</v>
      </c>
      <c r="I61">
        <f>SUM(I8:I60)</f>
        <v>692.74</v>
      </c>
      <c r="J61" s="3">
        <f>SUM(J8:J60)</f>
        <v>0</v>
      </c>
      <c r="K61" s="5">
        <f>SUM(K8:K60)</f>
        <v>0</v>
      </c>
      <c r="L61" s="5">
        <f>SUM(L3:L60)</f>
        <v>395</v>
      </c>
      <c r="M61" s="5">
        <f>SUM(M8:M60)</f>
        <v>1620</v>
      </c>
      <c r="O61" s="5">
        <f>SUM(O3:O60)</f>
        <v>1806.3</v>
      </c>
    </row>
  </sheetData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1350-546F-4BDB-AB2E-4A9D16684561}">
  <sheetPr>
    <pageSetUpPr fitToPage="1"/>
  </sheetPr>
  <dimension ref="A1:AB163"/>
  <sheetViews>
    <sheetView workbookViewId="0">
      <pane ySplit="1" topLeftCell="A150" activePane="bottomLeft" state="frozen"/>
      <selection pane="bottomLeft" activeCell="F164" sqref="F164"/>
    </sheetView>
  </sheetViews>
  <sheetFormatPr defaultRowHeight="14.5" x14ac:dyDescent="0.35"/>
  <cols>
    <col min="1" max="1" width="10.81640625" bestFit="1" customWidth="1"/>
    <col min="2" max="2" width="19.08984375" customWidth="1"/>
    <col min="3" max="3" width="10.54296875" bestFit="1" customWidth="1"/>
    <col min="4" max="4" width="13.54296875" customWidth="1"/>
    <col min="7" max="8" width="10.81640625" customWidth="1"/>
    <col min="9" max="9" width="15.36328125" customWidth="1"/>
    <col min="10" max="10" width="11.81640625" customWidth="1"/>
    <col min="11" max="11" width="11.1796875" customWidth="1"/>
    <col min="12" max="12" width="16.453125" customWidth="1"/>
    <col min="14" max="14" width="16" customWidth="1"/>
    <col min="17" max="17" width="9.81640625" customWidth="1"/>
    <col min="18" max="18" width="9.6328125" customWidth="1"/>
    <col min="19" max="19" width="14.08984375" customWidth="1"/>
    <col min="20" max="20" width="10.08984375" customWidth="1"/>
    <col min="21" max="21" width="15.08984375" customWidth="1"/>
    <col min="22" max="22" width="10.54296875" customWidth="1"/>
    <col min="23" max="24" width="10.81640625" customWidth="1"/>
    <col min="25" max="25" width="15.90625" customWidth="1"/>
  </cols>
  <sheetData>
    <row r="1" spans="1:28" s="1" customFormat="1" ht="18" customHeight="1" x14ac:dyDescent="0.35">
      <c r="A1" s="1" t="s">
        <v>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5</v>
      </c>
      <c r="G1" s="1" t="s">
        <v>15</v>
      </c>
      <c r="H1" s="1" t="s">
        <v>85</v>
      </c>
      <c r="I1" s="1" t="s">
        <v>16</v>
      </c>
      <c r="J1" s="1" t="s">
        <v>17</v>
      </c>
      <c r="K1" s="1" t="s">
        <v>18</v>
      </c>
      <c r="L1" s="1" t="s">
        <v>86</v>
      </c>
      <c r="M1" s="1" t="s">
        <v>19</v>
      </c>
      <c r="N1" s="1" t="s">
        <v>20</v>
      </c>
      <c r="O1" s="1" t="s">
        <v>21</v>
      </c>
      <c r="P1" s="1" t="s">
        <v>22</v>
      </c>
      <c r="Q1" s="1" t="s">
        <v>26</v>
      </c>
      <c r="R1" s="1" t="s">
        <v>23</v>
      </c>
      <c r="S1" s="1" t="s">
        <v>51</v>
      </c>
      <c r="T1" s="1" t="s">
        <v>24</v>
      </c>
      <c r="U1" s="1" t="s">
        <v>25</v>
      </c>
      <c r="V1" s="1" t="s">
        <v>95</v>
      </c>
      <c r="W1" s="1" t="s">
        <v>53</v>
      </c>
      <c r="X1" s="1" t="s">
        <v>94</v>
      </c>
      <c r="Y1" s="1" t="s">
        <v>167</v>
      </c>
      <c r="Z1" s="1" t="s">
        <v>79</v>
      </c>
      <c r="AB1" s="1" t="s">
        <v>148</v>
      </c>
    </row>
    <row r="2" spans="1:28" s="7" customFormat="1" x14ac:dyDescent="0.35">
      <c r="A2" s="6">
        <v>44288</v>
      </c>
      <c r="B2" s="7" t="s">
        <v>28</v>
      </c>
      <c r="C2" s="7" t="s">
        <v>54</v>
      </c>
      <c r="D2" s="7" t="s">
        <v>55</v>
      </c>
      <c r="E2" s="8">
        <v>5</v>
      </c>
      <c r="Y2" s="8">
        <v>5</v>
      </c>
    </row>
    <row r="3" spans="1:28" x14ac:dyDescent="0.35">
      <c r="A3" s="2">
        <v>44300</v>
      </c>
      <c r="B3" t="s">
        <v>44</v>
      </c>
      <c r="C3">
        <v>450</v>
      </c>
      <c r="D3" t="s">
        <v>45</v>
      </c>
      <c r="E3">
        <v>481.45</v>
      </c>
      <c r="G3">
        <v>481.45</v>
      </c>
    </row>
    <row r="4" spans="1:28" x14ac:dyDescent="0.35">
      <c r="A4" s="2">
        <v>44300</v>
      </c>
      <c r="B4" t="s">
        <v>44</v>
      </c>
      <c r="C4">
        <v>450</v>
      </c>
      <c r="D4" t="s">
        <v>46</v>
      </c>
      <c r="E4">
        <v>86.72</v>
      </c>
      <c r="H4">
        <v>86.72</v>
      </c>
    </row>
    <row r="5" spans="1:28" x14ac:dyDescent="0.35">
      <c r="A5" s="2">
        <v>44300</v>
      </c>
      <c r="B5" t="s">
        <v>50</v>
      </c>
      <c r="C5">
        <v>451</v>
      </c>
      <c r="D5" t="s">
        <v>21</v>
      </c>
      <c r="E5" s="5">
        <v>66</v>
      </c>
      <c r="O5" s="5">
        <v>66</v>
      </c>
    </row>
    <row r="6" spans="1:28" x14ac:dyDescent="0.35">
      <c r="A6" s="2">
        <v>44300</v>
      </c>
      <c r="B6" t="s">
        <v>48</v>
      </c>
      <c r="C6">
        <v>452</v>
      </c>
      <c r="D6" t="s">
        <v>112</v>
      </c>
      <c r="E6" s="5">
        <v>604.54</v>
      </c>
      <c r="F6">
        <v>100.76</v>
      </c>
      <c r="G6" s="5"/>
      <c r="H6" s="5"/>
      <c r="K6">
        <v>503.78</v>
      </c>
    </row>
    <row r="7" spans="1:28" x14ac:dyDescent="0.35">
      <c r="A7" s="2">
        <v>44300</v>
      </c>
      <c r="B7" t="s">
        <v>48</v>
      </c>
      <c r="C7">
        <v>452</v>
      </c>
      <c r="D7" t="s">
        <v>112</v>
      </c>
      <c r="E7" s="5">
        <v>604.54</v>
      </c>
      <c r="F7">
        <v>100.76</v>
      </c>
      <c r="K7">
        <v>503.78</v>
      </c>
      <c r="S7" s="5"/>
    </row>
    <row r="8" spans="1:28" x14ac:dyDescent="0.35">
      <c r="A8" s="2">
        <v>44300</v>
      </c>
      <c r="B8" t="s">
        <v>48</v>
      </c>
      <c r="C8">
        <v>452</v>
      </c>
      <c r="D8" t="s">
        <v>112</v>
      </c>
      <c r="E8" s="5">
        <v>189.6</v>
      </c>
      <c r="F8" s="5">
        <v>31.6</v>
      </c>
      <c r="K8" s="5">
        <v>158</v>
      </c>
      <c r="L8" s="5"/>
    </row>
    <row r="9" spans="1:28" x14ac:dyDescent="0.35">
      <c r="A9" s="2">
        <v>44300</v>
      </c>
      <c r="B9" t="s">
        <v>48</v>
      </c>
      <c r="C9">
        <v>452</v>
      </c>
      <c r="D9" t="s">
        <v>112</v>
      </c>
      <c r="E9" s="5">
        <v>189.6</v>
      </c>
      <c r="F9" s="5">
        <v>31.6</v>
      </c>
      <c r="K9" s="5">
        <v>158</v>
      </c>
      <c r="L9" s="5"/>
    </row>
    <row r="10" spans="1:28" x14ac:dyDescent="0.35">
      <c r="A10" s="2">
        <v>44300</v>
      </c>
      <c r="B10" t="s">
        <v>48</v>
      </c>
      <c r="C10">
        <v>452</v>
      </c>
      <c r="D10" t="s">
        <v>112</v>
      </c>
      <c r="E10" s="5">
        <v>414.94</v>
      </c>
      <c r="F10">
        <v>69.16</v>
      </c>
      <c r="K10">
        <v>345.78</v>
      </c>
      <c r="V10" s="5"/>
      <c r="W10" s="5"/>
      <c r="X10" s="5"/>
      <c r="Y10" s="5"/>
    </row>
    <row r="11" spans="1:28" x14ac:dyDescent="0.35">
      <c r="A11" s="2">
        <v>44300</v>
      </c>
      <c r="B11" t="s">
        <v>113</v>
      </c>
      <c r="C11">
        <v>453</v>
      </c>
      <c r="D11" t="s">
        <v>53</v>
      </c>
      <c r="E11" s="5">
        <v>295</v>
      </c>
      <c r="O11" s="5"/>
      <c r="W11" s="5">
        <v>295</v>
      </c>
    </row>
    <row r="12" spans="1:28" x14ac:dyDescent="0.35">
      <c r="A12" s="2">
        <v>44300</v>
      </c>
      <c r="B12" t="s">
        <v>52</v>
      </c>
      <c r="C12">
        <v>454</v>
      </c>
      <c r="D12" t="s">
        <v>114</v>
      </c>
      <c r="E12" s="5">
        <v>71.7</v>
      </c>
      <c r="F12">
        <v>3.41</v>
      </c>
      <c r="J12">
        <v>68.290000000000006</v>
      </c>
      <c r="O12" s="5"/>
    </row>
    <row r="13" spans="1:28" x14ac:dyDescent="0.35">
      <c r="A13" s="2">
        <v>44300</v>
      </c>
      <c r="B13" t="s">
        <v>115</v>
      </c>
      <c r="C13">
        <v>455</v>
      </c>
      <c r="D13" t="s">
        <v>101</v>
      </c>
      <c r="E13" s="5">
        <v>186</v>
      </c>
      <c r="F13" s="5">
        <v>31</v>
      </c>
      <c r="I13" s="5">
        <v>155</v>
      </c>
      <c r="O13" s="5"/>
    </row>
    <row r="14" spans="1:28" x14ac:dyDescent="0.35">
      <c r="A14" s="2">
        <v>44300</v>
      </c>
      <c r="B14" t="s">
        <v>49</v>
      </c>
      <c r="C14">
        <v>456</v>
      </c>
      <c r="D14" t="s">
        <v>116</v>
      </c>
      <c r="E14" s="5">
        <v>447</v>
      </c>
      <c r="O14" s="5"/>
      <c r="X14" s="5">
        <v>447</v>
      </c>
    </row>
    <row r="15" spans="1:28" x14ac:dyDescent="0.35">
      <c r="A15" s="2">
        <v>44300</v>
      </c>
      <c r="B15" t="s">
        <v>47</v>
      </c>
      <c r="C15">
        <v>457</v>
      </c>
      <c r="D15" t="s">
        <v>51</v>
      </c>
      <c r="E15" s="5">
        <v>275</v>
      </c>
      <c r="O15" s="5"/>
      <c r="S15" s="5">
        <v>275</v>
      </c>
    </row>
    <row r="16" spans="1:28" x14ac:dyDescent="0.35">
      <c r="A16" s="2">
        <v>44322</v>
      </c>
      <c r="B16" t="s">
        <v>44</v>
      </c>
      <c r="C16">
        <v>458</v>
      </c>
      <c r="D16" t="s">
        <v>45</v>
      </c>
      <c r="E16" s="5">
        <v>492.93</v>
      </c>
      <c r="G16">
        <v>492.93</v>
      </c>
      <c r="O16" s="5"/>
      <c r="S16" s="5"/>
    </row>
    <row r="17" spans="1:25" x14ac:dyDescent="0.35">
      <c r="A17" s="2">
        <v>44322</v>
      </c>
      <c r="B17" t="s">
        <v>44</v>
      </c>
      <c r="C17">
        <v>458</v>
      </c>
      <c r="D17" t="s">
        <v>46</v>
      </c>
      <c r="E17" s="5">
        <v>34.65</v>
      </c>
      <c r="H17">
        <v>34.65</v>
      </c>
      <c r="O17" s="5"/>
      <c r="S17" s="5"/>
    </row>
    <row r="18" spans="1:25" x14ac:dyDescent="0.35">
      <c r="A18" s="2">
        <v>44322</v>
      </c>
      <c r="B18" t="s">
        <v>126</v>
      </c>
      <c r="C18">
        <v>459</v>
      </c>
      <c r="D18" t="s">
        <v>130</v>
      </c>
      <c r="E18" s="5">
        <v>4.2</v>
      </c>
      <c r="G18" s="5">
        <v>4.2</v>
      </c>
      <c r="O18" s="5"/>
      <c r="S18" s="5"/>
    </row>
    <row r="19" spans="1:25" x14ac:dyDescent="0.35">
      <c r="A19" s="2">
        <v>44322</v>
      </c>
      <c r="B19" t="s">
        <v>47</v>
      </c>
      <c r="C19">
        <v>460</v>
      </c>
      <c r="D19" t="s">
        <v>51</v>
      </c>
      <c r="E19" s="5">
        <v>275</v>
      </c>
      <c r="O19" s="5"/>
      <c r="S19" s="5">
        <v>275</v>
      </c>
    </row>
    <row r="20" spans="1:25" x14ac:dyDescent="0.35">
      <c r="A20" s="2">
        <v>44322</v>
      </c>
      <c r="B20" t="s">
        <v>48</v>
      </c>
      <c r="C20">
        <v>461</v>
      </c>
      <c r="D20" t="s">
        <v>112</v>
      </c>
      <c r="E20" s="5">
        <v>604.54</v>
      </c>
      <c r="F20">
        <v>100.76</v>
      </c>
      <c r="K20">
        <v>503.78</v>
      </c>
      <c r="O20" s="5"/>
      <c r="S20" s="5"/>
    </row>
    <row r="21" spans="1:25" x14ac:dyDescent="0.35">
      <c r="A21" s="2">
        <v>44322</v>
      </c>
      <c r="B21" t="s">
        <v>48</v>
      </c>
      <c r="C21">
        <v>461</v>
      </c>
      <c r="D21" t="s">
        <v>112</v>
      </c>
      <c r="E21" s="5">
        <v>189.6</v>
      </c>
      <c r="F21" s="5">
        <v>31.6</v>
      </c>
      <c r="K21" s="5">
        <v>158</v>
      </c>
      <c r="O21" s="5"/>
      <c r="S21" s="5"/>
    </row>
    <row r="22" spans="1:25" x14ac:dyDescent="0.35">
      <c r="A22" s="2">
        <v>44322</v>
      </c>
      <c r="B22" t="s">
        <v>48</v>
      </c>
      <c r="C22">
        <v>461</v>
      </c>
      <c r="D22" t="s">
        <v>112</v>
      </c>
      <c r="E22" s="5">
        <v>604.54</v>
      </c>
      <c r="F22">
        <v>100.76</v>
      </c>
      <c r="K22">
        <v>503.78</v>
      </c>
      <c r="O22" s="5"/>
      <c r="S22" s="5"/>
    </row>
    <row r="23" spans="1:25" x14ac:dyDescent="0.35">
      <c r="A23" s="2">
        <v>44322</v>
      </c>
      <c r="B23" t="s">
        <v>127</v>
      </c>
      <c r="C23">
        <v>462</v>
      </c>
      <c r="D23" t="s">
        <v>26</v>
      </c>
      <c r="E23" s="5">
        <v>1434.49</v>
      </c>
      <c r="O23" s="5"/>
      <c r="Q23" s="3">
        <v>1434.49</v>
      </c>
      <c r="S23" s="5"/>
    </row>
    <row r="24" spans="1:25" x14ac:dyDescent="0.35">
      <c r="A24" s="2">
        <v>44322</v>
      </c>
      <c r="B24" t="s">
        <v>128</v>
      </c>
      <c r="C24">
        <v>463</v>
      </c>
      <c r="D24" t="s">
        <v>19</v>
      </c>
      <c r="E24" s="5">
        <v>7.48</v>
      </c>
      <c r="F24">
        <v>1.25</v>
      </c>
      <c r="M24">
        <v>6.23</v>
      </c>
      <c r="O24" s="5"/>
      <c r="S24" s="5"/>
    </row>
    <row r="25" spans="1:25" x14ac:dyDescent="0.35">
      <c r="A25" s="2">
        <v>44322</v>
      </c>
      <c r="B25" t="s">
        <v>52</v>
      </c>
      <c r="C25">
        <v>464</v>
      </c>
      <c r="D25" t="s">
        <v>114</v>
      </c>
      <c r="E25" s="5">
        <v>63.05</v>
      </c>
      <c r="F25" s="5">
        <v>3</v>
      </c>
      <c r="J25">
        <v>60.05</v>
      </c>
      <c r="O25" s="5"/>
      <c r="S25" s="5"/>
    </row>
    <row r="26" spans="1:25" x14ac:dyDescent="0.35">
      <c r="A26" s="2">
        <v>44322</v>
      </c>
      <c r="B26" t="s">
        <v>129</v>
      </c>
      <c r="C26">
        <v>465</v>
      </c>
      <c r="D26" t="s">
        <v>131</v>
      </c>
      <c r="E26" s="5">
        <v>430</v>
      </c>
      <c r="N26" s="5">
        <v>430</v>
      </c>
      <c r="O26" s="5"/>
      <c r="S26" s="5"/>
    </row>
    <row r="27" spans="1:25" x14ac:dyDescent="0.35">
      <c r="A27" s="2">
        <v>44318</v>
      </c>
      <c r="B27" t="s">
        <v>28</v>
      </c>
      <c r="D27" t="s">
        <v>55</v>
      </c>
      <c r="E27" s="3">
        <v>5</v>
      </c>
      <c r="I27" s="3"/>
      <c r="Y27" s="5">
        <v>5</v>
      </c>
    </row>
    <row r="28" spans="1:25" x14ac:dyDescent="0.35">
      <c r="A28" s="2">
        <v>44356</v>
      </c>
      <c r="B28" t="s">
        <v>44</v>
      </c>
      <c r="C28">
        <v>466</v>
      </c>
      <c r="D28" t="s">
        <v>45</v>
      </c>
      <c r="E28" s="3">
        <v>492.93</v>
      </c>
      <c r="G28">
        <v>492.93</v>
      </c>
      <c r="I28" s="3"/>
      <c r="Y28" s="5"/>
    </row>
    <row r="29" spans="1:25" x14ac:dyDescent="0.35">
      <c r="A29" s="2">
        <v>44356</v>
      </c>
      <c r="B29" t="s">
        <v>44</v>
      </c>
      <c r="C29">
        <v>466</v>
      </c>
      <c r="D29" t="s">
        <v>46</v>
      </c>
      <c r="E29" s="3">
        <v>34.65</v>
      </c>
      <c r="H29">
        <v>34.65</v>
      </c>
      <c r="I29" s="3"/>
      <c r="Y29" s="5"/>
    </row>
    <row r="30" spans="1:25" x14ac:dyDescent="0.35">
      <c r="A30" s="2">
        <v>44356</v>
      </c>
      <c r="B30" t="s">
        <v>126</v>
      </c>
      <c r="C30">
        <v>467</v>
      </c>
      <c r="D30" t="s">
        <v>130</v>
      </c>
      <c r="E30" s="3">
        <v>2.4</v>
      </c>
      <c r="G30" s="5">
        <v>2.4</v>
      </c>
      <c r="I30" s="3"/>
      <c r="Y30" s="5"/>
    </row>
    <row r="31" spans="1:25" x14ac:dyDescent="0.35">
      <c r="A31" s="2">
        <v>44356</v>
      </c>
      <c r="B31" t="s">
        <v>47</v>
      </c>
      <c r="C31">
        <v>468</v>
      </c>
      <c r="D31" t="s">
        <v>51</v>
      </c>
      <c r="E31" s="3">
        <v>275</v>
      </c>
      <c r="I31" s="3"/>
      <c r="S31" s="5">
        <v>275</v>
      </c>
      <c r="Y31" s="5"/>
    </row>
    <row r="32" spans="1:25" x14ac:dyDescent="0.35">
      <c r="A32" s="2">
        <v>44356</v>
      </c>
      <c r="B32" t="s">
        <v>48</v>
      </c>
      <c r="C32">
        <v>469</v>
      </c>
      <c r="D32" t="s">
        <v>112</v>
      </c>
      <c r="E32" s="3">
        <v>604.54</v>
      </c>
      <c r="F32">
        <v>100.76</v>
      </c>
      <c r="I32" s="3"/>
      <c r="K32">
        <v>503.78</v>
      </c>
      <c r="Y32" s="5"/>
    </row>
    <row r="33" spans="1:25" x14ac:dyDescent="0.35">
      <c r="A33" s="2">
        <v>44356</v>
      </c>
      <c r="B33" t="s">
        <v>48</v>
      </c>
      <c r="C33">
        <v>469</v>
      </c>
      <c r="D33" t="s">
        <v>112</v>
      </c>
      <c r="E33" s="3">
        <v>189.6</v>
      </c>
      <c r="F33" s="5">
        <v>31.6</v>
      </c>
      <c r="I33" s="3"/>
      <c r="K33" s="5">
        <v>158</v>
      </c>
      <c r="Y33" s="5"/>
    </row>
    <row r="34" spans="1:25" x14ac:dyDescent="0.35">
      <c r="A34" s="2">
        <v>44356</v>
      </c>
      <c r="B34" t="s">
        <v>48</v>
      </c>
      <c r="C34">
        <v>469</v>
      </c>
      <c r="D34" t="s">
        <v>112</v>
      </c>
      <c r="E34" s="3">
        <v>189.6</v>
      </c>
      <c r="F34" s="5">
        <v>31.6</v>
      </c>
      <c r="I34" s="3"/>
      <c r="K34" s="5">
        <v>158</v>
      </c>
      <c r="Y34" s="5"/>
    </row>
    <row r="35" spans="1:25" x14ac:dyDescent="0.35">
      <c r="A35" s="2">
        <v>44356</v>
      </c>
      <c r="B35" t="s">
        <v>48</v>
      </c>
      <c r="C35">
        <v>469</v>
      </c>
      <c r="D35" t="s">
        <v>112</v>
      </c>
      <c r="E35" s="3">
        <v>604.54</v>
      </c>
      <c r="F35">
        <v>100.76</v>
      </c>
      <c r="I35" s="3"/>
      <c r="K35">
        <v>503.78</v>
      </c>
      <c r="Y35" s="5"/>
    </row>
    <row r="36" spans="1:25" x14ac:dyDescent="0.35">
      <c r="A36" s="2">
        <v>44356</v>
      </c>
      <c r="B36" t="s">
        <v>136</v>
      </c>
      <c r="C36">
        <v>470</v>
      </c>
      <c r="D36" t="s">
        <v>95</v>
      </c>
      <c r="E36" s="3">
        <v>120</v>
      </c>
      <c r="I36" s="3"/>
      <c r="V36" s="5">
        <v>120</v>
      </c>
      <c r="Y36" s="5"/>
    </row>
    <row r="37" spans="1:25" x14ac:dyDescent="0.35">
      <c r="A37" s="2">
        <v>44356</v>
      </c>
      <c r="B37" t="s">
        <v>137</v>
      </c>
      <c r="C37">
        <v>472</v>
      </c>
      <c r="D37" t="s">
        <v>140</v>
      </c>
      <c r="E37" s="3">
        <v>100.01</v>
      </c>
      <c r="F37">
        <v>16.670000000000002</v>
      </c>
      <c r="I37" s="3"/>
      <c r="Y37" s="5">
        <v>83.34</v>
      </c>
    </row>
    <row r="38" spans="1:25" x14ac:dyDescent="0.35">
      <c r="A38" s="2">
        <v>44356</v>
      </c>
      <c r="B38" t="s">
        <v>138</v>
      </c>
      <c r="C38">
        <v>473</v>
      </c>
      <c r="D38" t="s">
        <v>141</v>
      </c>
      <c r="E38" s="3">
        <v>80.52</v>
      </c>
      <c r="F38">
        <v>13.42</v>
      </c>
      <c r="I38" s="3"/>
      <c r="N38" s="5">
        <v>67.099999999999994</v>
      </c>
      <c r="Y38" s="5"/>
    </row>
    <row r="39" spans="1:25" x14ac:dyDescent="0.35">
      <c r="A39" s="2">
        <v>44356</v>
      </c>
      <c r="B39" t="s">
        <v>139</v>
      </c>
      <c r="C39">
        <v>474</v>
      </c>
      <c r="D39" t="s">
        <v>142</v>
      </c>
      <c r="E39" s="3">
        <v>13.2</v>
      </c>
      <c r="I39" s="3"/>
      <c r="Y39" s="5">
        <v>13.2</v>
      </c>
    </row>
    <row r="40" spans="1:25" x14ac:dyDescent="0.35">
      <c r="A40" s="2">
        <v>44356</v>
      </c>
      <c r="B40" t="s">
        <v>52</v>
      </c>
      <c r="C40">
        <v>475</v>
      </c>
      <c r="D40" t="s">
        <v>114</v>
      </c>
      <c r="E40" s="3">
        <v>100.84</v>
      </c>
      <c r="F40" s="5">
        <v>4.8</v>
      </c>
      <c r="I40" s="3"/>
      <c r="J40">
        <v>96.04</v>
      </c>
      <c r="Y40" s="5"/>
    </row>
    <row r="41" spans="1:25" x14ac:dyDescent="0.35">
      <c r="A41" s="2">
        <v>44349</v>
      </c>
      <c r="B41" t="s">
        <v>28</v>
      </c>
      <c r="D41" t="s">
        <v>55</v>
      </c>
      <c r="E41" s="3">
        <v>5</v>
      </c>
      <c r="I41" s="3"/>
      <c r="Y41" s="5">
        <v>5</v>
      </c>
    </row>
    <row r="42" spans="1:25" x14ac:dyDescent="0.35">
      <c r="A42" s="2">
        <v>44391</v>
      </c>
      <c r="B42" t="s">
        <v>44</v>
      </c>
      <c r="C42">
        <v>476</v>
      </c>
      <c r="D42" t="s">
        <v>45</v>
      </c>
      <c r="E42" s="3">
        <v>492.93</v>
      </c>
      <c r="G42">
        <v>492.93</v>
      </c>
      <c r="I42" s="3"/>
      <c r="Y42" s="5"/>
    </row>
    <row r="43" spans="1:25" x14ac:dyDescent="0.35">
      <c r="A43" s="2">
        <v>44391</v>
      </c>
      <c r="B43" t="s">
        <v>44</v>
      </c>
      <c r="C43">
        <v>476</v>
      </c>
      <c r="D43" t="s">
        <v>46</v>
      </c>
      <c r="E43" s="3">
        <v>59.62</v>
      </c>
      <c r="H43">
        <v>59.62</v>
      </c>
      <c r="I43" s="3"/>
      <c r="Y43" s="5"/>
    </row>
    <row r="44" spans="1:25" x14ac:dyDescent="0.35">
      <c r="A44" s="2">
        <v>44391</v>
      </c>
      <c r="B44" t="s">
        <v>126</v>
      </c>
      <c r="C44">
        <v>477</v>
      </c>
      <c r="D44" t="s">
        <v>130</v>
      </c>
      <c r="E44" s="3">
        <v>2.4</v>
      </c>
      <c r="G44" s="5">
        <v>2.4</v>
      </c>
      <c r="I44" s="3"/>
      <c r="Y44" s="5"/>
    </row>
    <row r="45" spans="1:25" x14ac:dyDescent="0.35">
      <c r="A45" s="2">
        <v>44391</v>
      </c>
      <c r="B45" t="s">
        <v>47</v>
      </c>
      <c r="C45">
        <v>478</v>
      </c>
      <c r="D45" t="s">
        <v>51</v>
      </c>
      <c r="E45" s="3">
        <v>275</v>
      </c>
      <c r="I45" s="3"/>
      <c r="S45" s="5">
        <v>275</v>
      </c>
      <c r="Y45" s="5"/>
    </row>
    <row r="46" spans="1:25" x14ac:dyDescent="0.35">
      <c r="A46" s="2">
        <v>44391</v>
      </c>
      <c r="B46" t="s">
        <v>48</v>
      </c>
      <c r="C46">
        <v>479</v>
      </c>
      <c r="D46" t="s">
        <v>112</v>
      </c>
      <c r="E46" s="3">
        <v>189.6</v>
      </c>
      <c r="F46" s="5">
        <v>31.6</v>
      </c>
      <c r="I46" s="3"/>
      <c r="K46" s="5">
        <v>158</v>
      </c>
      <c r="Y46" s="5"/>
    </row>
    <row r="47" spans="1:25" x14ac:dyDescent="0.35">
      <c r="A47" s="2">
        <v>44391</v>
      </c>
      <c r="B47" t="s">
        <v>48</v>
      </c>
      <c r="C47">
        <v>479</v>
      </c>
      <c r="D47" t="s">
        <v>112</v>
      </c>
      <c r="E47" s="3">
        <v>189.6</v>
      </c>
      <c r="F47" s="5">
        <v>31.6</v>
      </c>
      <c r="I47" s="3"/>
      <c r="K47" s="5">
        <v>158</v>
      </c>
      <c r="Y47" s="5"/>
    </row>
    <row r="48" spans="1:25" x14ac:dyDescent="0.35">
      <c r="A48" s="2">
        <v>44391</v>
      </c>
      <c r="B48" t="s">
        <v>48</v>
      </c>
      <c r="C48">
        <v>479</v>
      </c>
      <c r="D48" t="s">
        <v>112</v>
      </c>
      <c r="E48" s="3">
        <v>189.6</v>
      </c>
      <c r="F48" s="5">
        <v>31.6</v>
      </c>
      <c r="I48" s="3"/>
      <c r="K48" s="5">
        <v>158</v>
      </c>
      <c r="Y48" s="5"/>
    </row>
    <row r="49" spans="1:28" x14ac:dyDescent="0.35">
      <c r="A49" s="2">
        <v>44391</v>
      </c>
      <c r="B49" t="s">
        <v>48</v>
      </c>
      <c r="C49">
        <v>479</v>
      </c>
      <c r="D49" t="s">
        <v>112</v>
      </c>
      <c r="E49" s="3">
        <v>604.54</v>
      </c>
      <c r="F49" s="5">
        <v>100.76</v>
      </c>
      <c r="I49" s="3"/>
      <c r="K49">
        <v>503.78</v>
      </c>
      <c r="Y49" s="5"/>
    </row>
    <row r="50" spans="1:28" x14ac:dyDescent="0.35">
      <c r="A50" s="2">
        <v>44391</v>
      </c>
      <c r="B50" t="s">
        <v>48</v>
      </c>
      <c r="C50">
        <v>479</v>
      </c>
      <c r="D50" t="s">
        <v>112</v>
      </c>
      <c r="E50" s="3">
        <v>180</v>
      </c>
      <c r="F50" s="5">
        <v>30</v>
      </c>
      <c r="I50" s="3"/>
      <c r="K50" s="5">
        <v>150</v>
      </c>
      <c r="Y50" s="5"/>
    </row>
    <row r="51" spans="1:28" x14ac:dyDescent="0.35">
      <c r="A51" s="2">
        <v>44391</v>
      </c>
      <c r="B51" t="s">
        <v>115</v>
      </c>
      <c r="C51">
        <v>480</v>
      </c>
      <c r="D51" t="s">
        <v>101</v>
      </c>
      <c r="E51" s="3">
        <v>130.19999999999999</v>
      </c>
      <c r="F51" s="5">
        <v>21.7</v>
      </c>
      <c r="I51" s="3">
        <v>108.5</v>
      </c>
      <c r="Y51" s="5"/>
    </row>
    <row r="52" spans="1:28" x14ac:dyDescent="0.35">
      <c r="A52" s="2">
        <v>44391</v>
      </c>
      <c r="B52" t="s">
        <v>143</v>
      </c>
      <c r="C52">
        <v>481</v>
      </c>
      <c r="D52" t="s">
        <v>22</v>
      </c>
      <c r="E52" s="3">
        <v>18</v>
      </c>
      <c r="I52" s="3"/>
      <c r="P52" s="5">
        <v>18</v>
      </c>
      <c r="Y52" s="5"/>
    </row>
    <row r="53" spans="1:28" x14ac:dyDescent="0.35">
      <c r="A53" s="2">
        <v>44391</v>
      </c>
      <c r="B53" t="s">
        <v>50</v>
      </c>
      <c r="C53">
        <v>482</v>
      </c>
      <c r="D53" t="s">
        <v>21</v>
      </c>
      <c r="E53" s="3">
        <v>67.5</v>
      </c>
      <c r="I53" s="3"/>
      <c r="O53" s="5">
        <v>67.5</v>
      </c>
      <c r="Y53" s="5"/>
    </row>
    <row r="54" spans="1:28" x14ac:dyDescent="0.35">
      <c r="A54" s="2">
        <v>44391</v>
      </c>
      <c r="B54" t="s">
        <v>144</v>
      </c>
      <c r="C54">
        <v>483</v>
      </c>
      <c r="D54" t="s">
        <v>147</v>
      </c>
      <c r="E54" s="3">
        <v>100</v>
      </c>
      <c r="I54" s="3"/>
      <c r="U54" s="5">
        <v>100</v>
      </c>
      <c r="Y54" s="5"/>
    </row>
    <row r="55" spans="1:28" x14ac:dyDescent="0.35">
      <c r="A55" s="2">
        <v>44391</v>
      </c>
      <c r="B55" t="s">
        <v>52</v>
      </c>
      <c r="C55">
        <v>484</v>
      </c>
      <c r="D55" t="s">
        <v>114</v>
      </c>
      <c r="E55" s="3">
        <v>49.59</v>
      </c>
      <c r="F55">
        <v>2.36</v>
      </c>
      <c r="I55" s="3"/>
      <c r="J55">
        <v>47.23</v>
      </c>
      <c r="Y55" s="5"/>
    </row>
    <row r="56" spans="1:28" x14ac:dyDescent="0.35">
      <c r="A56" s="2">
        <v>44391</v>
      </c>
      <c r="B56" t="s">
        <v>145</v>
      </c>
      <c r="C56">
        <v>485</v>
      </c>
      <c r="D56" t="s">
        <v>131</v>
      </c>
      <c r="E56" s="3">
        <v>340</v>
      </c>
      <c r="I56" s="3"/>
      <c r="R56" s="5">
        <v>340</v>
      </c>
      <c r="Y56" s="5"/>
    </row>
    <row r="57" spans="1:28" x14ac:dyDescent="0.35">
      <c r="A57" s="2">
        <v>44391</v>
      </c>
      <c r="B57" t="s">
        <v>146</v>
      </c>
      <c r="C57">
        <v>486</v>
      </c>
      <c r="D57" t="s">
        <v>148</v>
      </c>
      <c r="E57" s="3">
        <v>1530</v>
      </c>
      <c r="F57" s="5">
        <v>255</v>
      </c>
      <c r="I57" s="3"/>
      <c r="Y57" s="5"/>
      <c r="AB57" s="3">
        <v>1275</v>
      </c>
    </row>
    <row r="58" spans="1:28" x14ac:dyDescent="0.35">
      <c r="A58" s="2">
        <v>44380</v>
      </c>
      <c r="B58" t="s">
        <v>28</v>
      </c>
      <c r="D58" t="s">
        <v>55</v>
      </c>
      <c r="E58" s="3">
        <v>5</v>
      </c>
      <c r="I58" s="3"/>
      <c r="Y58" s="5">
        <v>5</v>
      </c>
    </row>
    <row r="59" spans="1:28" x14ac:dyDescent="0.35">
      <c r="A59" s="2">
        <v>44410</v>
      </c>
      <c r="B59" t="s">
        <v>28</v>
      </c>
      <c r="D59" t="s">
        <v>55</v>
      </c>
      <c r="E59" s="3">
        <v>5</v>
      </c>
      <c r="I59" s="3"/>
      <c r="Y59" s="5">
        <v>5</v>
      </c>
    </row>
    <row r="60" spans="1:28" x14ac:dyDescent="0.35">
      <c r="A60" s="2">
        <v>44414</v>
      </c>
      <c r="B60" t="s">
        <v>44</v>
      </c>
      <c r="C60">
        <v>487</v>
      </c>
      <c r="D60" t="s">
        <v>45</v>
      </c>
      <c r="E60" s="3">
        <v>492.93</v>
      </c>
      <c r="G60">
        <v>492.93</v>
      </c>
      <c r="I60" s="3"/>
      <c r="Y60" s="5"/>
    </row>
    <row r="61" spans="1:28" x14ac:dyDescent="0.35">
      <c r="A61" s="2">
        <v>44414</v>
      </c>
      <c r="B61" t="s">
        <v>44</v>
      </c>
      <c r="C61">
        <v>487</v>
      </c>
      <c r="D61" t="s">
        <v>46</v>
      </c>
      <c r="E61" s="3">
        <v>34.65</v>
      </c>
      <c r="H61">
        <v>34.65</v>
      </c>
      <c r="I61" s="3"/>
      <c r="Y61" s="5"/>
    </row>
    <row r="62" spans="1:28" x14ac:dyDescent="0.35">
      <c r="A62" s="2">
        <v>44414</v>
      </c>
      <c r="B62" t="s">
        <v>126</v>
      </c>
      <c r="C62">
        <v>488</v>
      </c>
      <c r="D62" t="s">
        <v>130</v>
      </c>
      <c r="E62" s="3">
        <v>2.4</v>
      </c>
      <c r="G62" s="5">
        <v>2.4</v>
      </c>
      <c r="I62" s="3"/>
      <c r="Y62" s="5"/>
    </row>
    <row r="63" spans="1:28" x14ac:dyDescent="0.35">
      <c r="A63" s="2">
        <v>44414</v>
      </c>
      <c r="B63" t="s">
        <v>47</v>
      </c>
      <c r="C63">
        <v>489</v>
      </c>
      <c r="D63" t="s">
        <v>51</v>
      </c>
      <c r="E63" s="3">
        <v>275</v>
      </c>
      <c r="I63" s="3"/>
      <c r="S63" s="5">
        <v>275</v>
      </c>
      <c r="Y63" s="5"/>
    </row>
    <row r="64" spans="1:28" x14ac:dyDescent="0.35">
      <c r="A64" s="2">
        <v>44414</v>
      </c>
      <c r="B64" t="s">
        <v>48</v>
      </c>
      <c r="C64">
        <v>490</v>
      </c>
      <c r="D64" t="s">
        <v>112</v>
      </c>
      <c r="E64" s="3">
        <v>604.54</v>
      </c>
      <c r="F64">
        <v>100.76</v>
      </c>
      <c r="I64" s="3"/>
      <c r="K64">
        <v>503.78</v>
      </c>
      <c r="Y64" s="5"/>
    </row>
    <row r="65" spans="1:25" x14ac:dyDescent="0.35">
      <c r="A65" s="2">
        <v>44414</v>
      </c>
      <c r="B65" t="s">
        <v>48</v>
      </c>
      <c r="C65">
        <v>490</v>
      </c>
      <c r="D65" t="s">
        <v>112</v>
      </c>
      <c r="E65" s="3">
        <v>189.6</v>
      </c>
      <c r="F65" s="5">
        <v>31.6</v>
      </c>
      <c r="I65" s="3"/>
      <c r="K65" s="5">
        <v>158</v>
      </c>
      <c r="Y65" s="5"/>
    </row>
    <row r="66" spans="1:25" x14ac:dyDescent="0.35">
      <c r="A66" s="2">
        <v>44414</v>
      </c>
      <c r="B66" t="s">
        <v>48</v>
      </c>
      <c r="C66">
        <v>490</v>
      </c>
      <c r="D66" t="s">
        <v>112</v>
      </c>
      <c r="E66" s="3">
        <v>604.54</v>
      </c>
      <c r="F66">
        <v>100.76</v>
      </c>
      <c r="I66" s="3"/>
      <c r="K66">
        <v>503.78</v>
      </c>
      <c r="Y66" s="5"/>
    </row>
    <row r="67" spans="1:25" x14ac:dyDescent="0.35">
      <c r="A67" s="2">
        <v>44414</v>
      </c>
      <c r="B67" t="s">
        <v>48</v>
      </c>
      <c r="C67">
        <v>490</v>
      </c>
      <c r="D67" t="s">
        <v>112</v>
      </c>
      <c r="E67" s="3">
        <v>189.6</v>
      </c>
      <c r="F67" s="5">
        <v>31.6</v>
      </c>
      <c r="I67" s="3"/>
      <c r="K67" s="5">
        <v>158</v>
      </c>
      <c r="Y67" s="5"/>
    </row>
    <row r="68" spans="1:25" x14ac:dyDescent="0.35">
      <c r="A68" s="2">
        <v>44414</v>
      </c>
      <c r="B68" t="s">
        <v>149</v>
      </c>
      <c r="C68">
        <v>491</v>
      </c>
      <c r="D68" t="s">
        <v>151</v>
      </c>
      <c r="E68" s="3">
        <v>35</v>
      </c>
      <c r="I68" s="3"/>
      <c r="R68" s="5">
        <v>35</v>
      </c>
      <c r="Y68" s="5"/>
    </row>
    <row r="69" spans="1:25" x14ac:dyDescent="0.35">
      <c r="A69" s="2">
        <v>44414</v>
      </c>
      <c r="B69" t="s">
        <v>150</v>
      </c>
      <c r="C69">
        <v>492</v>
      </c>
      <c r="D69" t="s">
        <v>152</v>
      </c>
      <c r="E69" s="3">
        <v>72</v>
      </c>
      <c r="F69" s="5">
        <v>12</v>
      </c>
      <c r="I69" s="3"/>
      <c r="N69" s="5">
        <v>60</v>
      </c>
      <c r="Y69" s="5"/>
    </row>
    <row r="70" spans="1:25" x14ac:dyDescent="0.35">
      <c r="A70" s="2">
        <v>44414</v>
      </c>
      <c r="B70" t="s">
        <v>128</v>
      </c>
      <c r="C70">
        <v>493</v>
      </c>
      <c r="D70" t="s">
        <v>19</v>
      </c>
      <c r="E70" s="3">
        <v>39.42</v>
      </c>
      <c r="F70">
        <v>6.57</v>
      </c>
      <c r="I70" s="3"/>
      <c r="M70">
        <v>32.85</v>
      </c>
      <c r="Y70" s="5"/>
    </row>
    <row r="71" spans="1:25" x14ac:dyDescent="0.35">
      <c r="A71" s="2">
        <v>44441</v>
      </c>
      <c r="B71" t="s">
        <v>28</v>
      </c>
      <c r="D71" t="s">
        <v>55</v>
      </c>
      <c r="E71" s="3">
        <v>5</v>
      </c>
      <c r="I71" s="3"/>
      <c r="Y71" s="5">
        <v>5</v>
      </c>
    </row>
    <row r="72" spans="1:25" x14ac:dyDescent="0.35">
      <c r="A72" s="2">
        <v>44447</v>
      </c>
      <c r="B72" t="s">
        <v>44</v>
      </c>
      <c r="C72">
        <v>494</v>
      </c>
      <c r="D72" t="s">
        <v>45</v>
      </c>
      <c r="E72" s="3">
        <v>492.93</v>
      </c>
      <c r="G72">
        <v>492.93</v>
      </c>
      <c r="I72" s="3"/>
      <c r="Y72" s="5"/>
    </row>
    <row r="73" spans="1:25" x14ac:dyDescent="0.35">
      <c r="A73" s="2">
        <v>44447</v>
      </c>
      <c r="B73" t="s">
        <v>44</v>
      </c>
      <c r="C73">
        <v>494</v>
      </c>
      <c r="D73" t="s">
        <v>46</v>
      </c>
      <c r="E73" s="3">
        <v>34.65</v>
      </c>
      <c r="H73">
        <v>34.65</v>
      </c>
      <c r="I73" s="3"/>
      <c r="Y73" s="5"/>
    </row>
    <row r="74" spans="1:25" x14ac:dyDescent="0.35">
      <c r="A74" s="2">
        <v>44447</v>
      </c>
      <c r="B74" t="s">
        <v>126</v>
      </c>
      <c r="C74">
        <v>495</v>
      </c>
      <c r="D74" t="s">
        <v>130</v>
      </c>
      <c r="E74" s="3">
        <v>2.4</v>
      </c>
      <c r="G74" s="5">
        <v>2.4</v>
      </c>
      <c r="I74" s="3"/>
      <c r="Y74" s="5"/>
    </row>
    <row r="75" spans="1:25" x14ac:dyDescent="0.35">
      <c r="A75" s="2">
        <v>44447</v>
      </c>
      <c r="B75" t="s">
        <v>47</v>
      </c>
      <c r="C75">
        <v>496</v>
      </c>
      <c r="D75" t="s">
        <v>51</v>
      </c>
      <c r="E75" s="3">
        <v>275</v>
      </c>
      <c r="I75" s="3"/>
      <c r="S75" s="5">
        <v>275</v>
      </c>
      <c r="Y75" s="5"/>
    </row>
    <row r="76" spans="1:25" x14ac:dyDescent="0.35">
      <c r="A76" s="2">
        <v>44447</v>
      </c>
      <c r="B76" t="s">
        <v>48</v>
      </c>
      <c r="C76">
        <v>497</v>
      </c>
      <c r="D76" t="s">
        <v>112</v>
      </c>
      <c r="E76" s="3">
        <v>604.54</v>
      </c>
      <c r="F76">
        <v>100.76</v>
      </c>
      <c r="I76" s="3"/>
      <c r="K76">
        <v>503.78</v>
      </c>
      <c r="Y76" s="5"/>
    </row>
    <row r="77" spans="1:25" x14ac:dyDescent="0.35">
      <c r="A77" s="2">
        <v>44447</v>
      </c>
      <c r="B77" t="s">
        <v>48</v>
      </c>
      <c r="C77">
        <v>497</v>
      </c>
      <c r="D77" t="s">
        <v>112</v>
      </c>
      <c r="E77" s="3">
        <v>189.6</v>
      </c>
      <c r="F77" s="5">
        <v>31.6</v>
      </c>
      <c r="I77" s="3"/>
      <c r="K77" s="5">
        <v>158</v>
      </c>
      <c r="Y77" s="5"/>
    </row>
    <row r="78" spans="1:25" x14ac:dyDescent="0.35">
      <c r="A78" s="2">
        <v>44447</v>
      </c>
      <c r="B78" t="s">
        <v>48</v>
      </c>
      <c r="C78">
        <v>497</v>
      </c>
      <c r="D78" t="s">
        <v>112</v>
      </c>
      <c r="E78" s="3">
        <v>355.2</v>
      </c>
      <c r="F78" s="5">
        <v>59.2</v>
      </c>
      <c r="I78" s="3"/>
      <c r="K78" s="5">
        <v>296</v>
      </c>
      <c r="Y78" s="5"/>
    </row>
    <row r="79" spans="1:25" x14ac:dyDescent="0.35">
      <c r="A79" s="2">
        <v>44447</v>
      </c>
      <c r="B79" t="s">
        <v>48</v>
      </c>
      <c r="C79">
        <v>497</v>
      </c>
      <c r="D79" t="s">
        <v>112</v>
      </c>
      <c r="E79" s="3">
        <v>604.54</v>
      </c>
      <c r="F79">
        <v>100.76</v>
      </c>
      <c r="I79" s="3"/>
      <c r="K79">
        <v>503.78</v>
      </c>
      <c r="Y79" s="5"/>
    </row>
    <row r="80" spans="1:25" x14ac:dyDescent="0.35">
      <c r="A80" s="2">
        <v>44447</v>
      </c>
      <c r="B80" t="s">
        <v>48</v>
      </c>
      <c r="C80">
        <v>497</v>
      </c>
      <c r="D80" t="s">
        <v>112</v>
      </c>
      <c r="E80" s="3">
        <v>189.6</v>
      </c>
      <c r="F80" s="5">
        <v>31.6</v>
      </c>
      <c r="I80" s="3"/>
      <c r="K80" s="5">
        <v>158</v>
      </c>
      <c r="Y80" s="5"/>
    </row>
    <row r="81" spans="1:25" x14ac:dyDescent="0.35">
      <c r="A81" s="2">
        <v>44447</v>
      </c>
      <c r="B81" t="s">
        <v>48</v>
      </c>
      <c r="C81">
        <v>497</v>
      </c>
      <c r="D81" t="s">
        <v>112</v>
      </c>
      <c r="E81" s="3">
        <v>604.54</v>
      </c>
      <c r="F81" s="5">
        <v>100.76</v>
      </c>
      <c r="I81" s="3"/>
      <c r="K81" s="5">
        <v>503.78</v>
      </c>
      <c r="Y81" s="5"/>
    </row>
    <row r="82" spans="1:25" x14ac:dyDescent="0.35">
      <c r="A82" s="2">
        <v>44447</v>
      </c>
      <c r="B82" t="s">
        <v>52</v>
      </c>
      <c r="C82">
        <v>498</v>
      </c>
      <c r="D82" t="s">
        <v>114</v>
      </c>
      <c r="E82" s="3">
        <v>51.25</v>
      </c>
      <c r="F82" s="5">
        <v>2.44</v>
      </c>
      <c r="I82" s="3"/>
      <c r="J82">
        <v>48.81</v>
      </c>
      <c r="Y82" s="5"/>
    </row>
    <row r="83" spans="1:25" x14ac:dyDescent="0.35">
      <c r="A83" s="2">
        <v>44447</v>
      </c>
      <c r="B83" t="s">
        <v>143</v>
      </c>
      <c r="C83">
        <v>499</v>
      </c>
      <c r="D83" t="s">
        <v>22</v>
      </c>
      <c r="E83" s="3">
        <v>18</v>
      </c>
      <c r="I83" s="3"/>
      <c r="P83" s="5">
        <v>18</v>
      </c>
      <c r="Y83" s="5"/>
    </row>
    <row r="84" spans="1:25" x14ac:dyDescent="0.35">
      <c r="A84" s="2">
        <v>44447</v>
      </c>
      <c r="B84" t="s">
        <v>153</v>
      </c>
      <c r="C84">
        <v>500</v>
      </c>
      <c r="D84" t="s">
        <v>154</v>
      </c>
      <c r="E84" s="3">
        <v>360</v>
      </c>
      <c r="F84" s="5">
        <v>60</v>
      </c>
      <c r="I84" s="3"/>
      <c r="V84" s="5">
        <v>300</v>
      </c>
      <c r="Y84" s="5"/>
    </row>
    <row r="85" spans="1:25" x14ac:dyDescent="0.35">
      <c r="A85" s="2">
        <v>44447</v>
      </c>
      <c r="B85" t="s">
        <v>149</v>
      </c>
      <c r="C85">
        <v>501</v>
      </c>
      <c r="D85" t="s">
        <v>151</v>
      </c>
      <c r="E85" s="3">
        <v>150</v>
      </c>
      <c r="I85" s="3"/>
      <c r="R85" s="5">
        <v>150</v>
      </c>
      <c r="Y85" s="5"/>
    </row>
    <row r="86" spans="1:25" x14ac:dyDescent="0.35">
      <c r="A86" s="2">
        <v>44447</v>
      </c>
      <c r="B86" t="s">
        <v>149</v>
      </c>
      <c r="C86">
        <v>501</v>
      </c>
      <c r="D86" t="s">
        <v>155</v>
      </c>
      <c r="E86" s="3">
        <v>21.33</v>
      </c>
      <c r="I86" s="3"/>
      <c r="Y86" s="5">
        <v>21.33</v>
      </c>
    </row>
    <row r="87" spans="1:25" x14ac:dyDescent="0.35">
      <c r="A87" s="2">
        <v>44447</v>
      </c>
      <c r="B87" t="s">
        <v>143</v>
      </c>
      <c r="C87">
        <v>502</v>
      </c>
      <c r="D87" t="s">
        <v>156</v>
      </c>
      <c r="E87" s="3">
        <v>2500</v>
      </c>
      <c r="I87" s="3"/>
      <c r="U87" s="3">
        <v>2500</v>
      </c>
      <c r="Y87" s="5"/>
    </row>
    <row r="88" spans="1:25" x14ac:dyDescent="0.35">
      <c r="A88" s="2">
        <v>44482</v>
      </c>
      <c r="B88" t="s">
        <v>44</v>
      </c>
      <c r="C88">
        <v>503</v>
      </c>
      <c r="D88" t="s">
        <v>45</v>
      </c>
      <c r="E88" s="3">
        <v>492.93</v>
      </c>
      <c r="G88">
        <v>492.93</v>
      </c>
      <c r="I88" s="3"/>
      <c r="U88" s="3"/>
      <c r="Y88" s="5"/>
    </row>
    <row r="89" spans="1:25" x14ac:dyDescent="0.35">
      <c r="A89" s="2">
        <v>44482</v>
      </c>
      <c r="B89" t="s">
        <v>44</v>
      </c>
      <c r="C89">
        <v>503</v>
      </c>
      <c r="D89" t="s">
        <v>46</v>
      </c>
      <c r="E89" s="3">
        <v>38.61</v>
      </c>
      <c r="H89">
        <v>38.61</v>
      </c>
      <c r="I89" s="3"/>
      <c r="U89" s="3"/>
      <c r="Y89" s="5"/>
    </row>
    <row r="90" spans="1:25" x14ac:dyDescent="0.35">
      <c r="A90" s="2">
        <v>44482</v>
      </c>
      <c r="B90" t="s">
        <v>126</v>
      </c>
      <c r="C90">
        <v>504</v>
      </c>
      <c r="D90" t="s">
        <v>130</v>
      </c>
      <c r="E90" s="3">
        <v>2.4</v>
      </c>
      <c r="G90" s="5">
        <v>2.4</v>
      </c>
      <c r="I90" s="3"/>
      <c r="U90" s="3"/>
      <c r="Y90" s="5"/>
    </row>
    <row r="91" spans="1:25" x14ac:dyDescent="0.35">
      <c r="A91" s="2">
        <v>44482</v>
      </c>
      <c r="B91" t="s">
        <v>47</v>
      </c>
      <c r="C91">
        <v>505</v>
      </c>
      <c r="D91" t="s">
        <v>51</v>
      </c>
      <c r="E91" s="3">
        <v>275</v>
      </c>
      <c r="I91" s="3"/>
      <c r="S91" s="5">
        <v>275</v>
      </c>
      <c r="U91" s="3"/>
      <c r="Y91" s="5"/>
    </row>
    <row r="92" spans="1:25" x14ac:dyDescent="0.35">
      <c r="A92" s="2">
        <v>44482</v>
      </c>
      <c r="B92" t="s">
        <v>48</v>
      </c>
      <c r="C92">
        <v>506</v>
      </c>
      <c r="D92" t="s">
        <v>112</v>
      </c>
      <c r="E92" s="3">
        <v>604.54</v>
      </c>
      <c r="F92">
        <v>100.76</v>
      </c>
      <c r="I92" s="3"/>
      <c r="K92">
        <v>503.78</v>
      </c>
      <c r="U92" s="3"/>
      <c r="Y92" s="5"/>
    </row>
    <row r="93" spans="1:25" x14ac:dyDescent="0.35">
      <c r="A93" s="2">
        <v>44482</v>
      </c>
      <c r="B93" t="s">
        <v>48</v>
      </c>
      <c r="C93">
        <v>506</v>
      </c>
      <c r="D93" t="s">
        <v>112</v>
      </c>
      <c r="E93" s="3">
        <v>189.6</v>
      </c>
      <c r="F93" s="5">
        <v>31.6</v>
      </c>
      <c r="I93" s="3"/>
      <c r="K93" s="5">
        <v>158</v>
      </c>
      <c r="U93" s="3"/>
      <c r="Y93" s="5"/>
    </row>
    <row r="94" spans="1:25" x14ac:dyDescent="0.35">
      <c r="A94" s="2">
        <v>44482</v>
      </c>
      <c r="B94" t="s">
        <v>48</v>
      </c>
      <c r="C94">
        <v>506</v>
      </c>
      <c r="D94" t="s">
        <v>112</v>
      </c>
      <c r="E94" s="3">
        <v>604.54</v>
      </c>
      <c r="F94">
        <v>100.76</v>
      </c>
      <c r="I94" s="3"/>
      <c r="K94">
        <v>503.78</v>
      </c>
      <c r="U94" s="3"/>
      <c r="Y94" s="5"/>
    </row>
    <row r="95" spans="1:25" x14ac:dyDescent="0.35">
      <c r="A95" s="2">
        <v>44482</v>
      </c>
      <c r="B95" t="s">
        <v>48</v>
      </c>
      <c r="C95">
        <v>506</v>
      </c>
      <c r="D95" t="s">
        <v>112</v>
      </c>
      <c r="E95" s="3">
        <v>189.6</v>
      </c>
      <c r="F95" s="5">
        <v>31.6</v>
      </c>
      <c r="I95" s="3"/>
      <c r="K95" s="5">
        <v>158</v>
      </c>
      <c r="U95" s="3"/>
      <c r="Y95" s="5"/>
    </row>
    <row r="96" spans="1:25" x14ac:dyDescent="0.35">
      <c r="A96" s="2">
        <v>44482</v>
      </c>
      <c r="B96" t="s">
        <v>48</v>
      </c>
      <c r="C96">
        <v>506</v>
      </c>
      <c r="D96" t="s">
        <v>112</v>
      </c>
      <c r="E96" s="3">
        <v>604.54</v>
      </c>
      <c r="F96">
        <v>100.76</v>
      </c>
      <c r="I96" s="3"/>
      <c r="K96">
        <v>503.78</v>
      </c>
      <c r="U96" s="3"/>
      <c r="Y96" s="5"/>
    </row>
    <row r="97" spans="1:25" x14ac:dyDescent="0.35">
      <c r="A97" s="2">
        <v>44482</v>
      </c>
      <c r="B97" t="s">
        <v>143</v>
      </c>
      <c r="C97">
        <v>508</v>
      </c>
      <c r="D97" t="s">
        <v>22</v>
      </c>
      <c r="E97" s="3">
        <v>18</v>
      </c>
      <c r="I97" s="3"/>
      <c r="P97" s="5">
        <v>18</v>
      </c>
      <c r="U97" s="3"/>
      <c r="Y97" s="5"/>
    </row>
    <row r="98" spans="1:25" x14ac:dyDescent="0.35">
      <c r="A98" s="2">
        <v>44482</v>
      </c>
      <c r="B98" t="s">
        <v>143</v>
      </c>
      <c r="C98">
        <v>508</v>
      </c>
      <c r="D98" t="s">
        <v>22</v>
      </c>
      <c r="E98" s="3">
        <v>18</v>
      </c>
      <c r="I98" s="3"/>
      <c r="P98" s="5">
        <v>18</v>
      </c>
      <c r="U98" s="3"/>
      <c r="Y98" s="5"/>
    </row>
    <row r="99" spans="1:25" x14ac:dyDescent="0.35">
      <c r="A99" s="2">
        <v>44482</v>
      </c>
      <c r="B99" t="s">
        <v>115</v>
      </c>
      <c r="C99">
        <v>509</v>
      </c>
      <c r="D99" t="s">
        <v>101</v>
      </c>
      <c r="E99" s="3">
        <v>130.19999999999999</v>
      </c>
      <c r="F99" s="5">
        <v>21.7</v>
      </c>
      <c r="I99" s="3">
        <v>108.5</v>
      </c>
      <c r="U99" s="3"/>
      <c r="Y99" s="5"/>
    </row>
    <row r="100" spans="1:25" x14ac:dyDescent="0.35">
      <c r="A100" s="2">
        <v>44482</v>
      </c>
      <c r="B100" t="s">
        <v>157</v>
      </c>
      <c r="C100">
        <v>510</v>
      </c>
      <c r="D100" t="s">
        <v>158</v>
      </c>
      <c r="E100" s="3">
        <v>2088</v>
      </c>
      <c r="F100" s="5">
        <v>348</v>
      </c>
      <c r="I100" s="3"/>
      <c r="L100" s="3">
        <v>1740</v>
      </c>
      <c r="U100" s="3"/>
      <c r="Y100" s="5"/>
    </row>
    <row r="101" spans="1:25" x14ac:dyDescent="0.35">
      <c r="A101" s="2">
        <v>44482</v>
      </c>
      <c r="B101" t="s">
        <v>50</v>
      </c>
      <c r="C101">
        <v>511</v>
      </c>
      <c r="D101" t="s">
        <v>21</v>
      </c>
      <c r="E101" s="3">
        <v>67.5</v>
      </c>
      <c r="I101" s="3"/>
      <c r="O101" s="5">
        <v>67.5</v>
      </c>
      <c r="U101" s="3"/>
      <c r="Y101" s="5"/>
    </row>
    <row r="102" spans="1:25" x14ac:dyDescent="0.35">
      <c r="A102" s="2">
        <v>44482</v>
      </c>
      <c r="B102" t="s">
        <v>52</v>
      </c>
      <c r="C102">
        <v>512</v>
      </c>
      <c r="D102" t="s">
        <v>114</v>
      </c>
      <c r="E102" s="3">
        <v>51.25</v>
      </c>
      <c r="F102">
        <v>2.44</v>
      </c>
      <c r="I102" s="3"/>
      <c r="J102">
        <v>48.81</v>
      </c>
      <c r="U102" s="3"/>
      <c r="Y102" s="5"/>
    </row>
    <row r="103" spans="1:25" x14ac:dyDescent="0.35">
      <c r="A103" s="2">
        <v>44482</v>
      </c>
      <c r="C103">
        <v>512</v>
      </c>
      <c r="D103" t="s">
        <v>114</v>
      </c>
      <c r="E103" s="3">
        <v>57</v>
      </c>
      <c r="F103">
        <v>2.71</v>
      </c>
      <c r="I103" s="3"/>
      <c r="J103">
        <v>54.29</v>
      </c>
      <c r="U103" s="3"/>
      <c r="Y103" s="5"/>
    </row>
    <row r="104" spans="1:25" x14ac:dyDescent="0.35">
      <c r="A104" s="2">
        <v>44482</v>
      </c>
      <c r="B104" t="s">
        <v>48</v>
      </c>
      <c r="C104">
        <v>513</v>
      </c>
      <c r="D104" t="s">
        <v>112</v>
      </c>
      <c r="E104" s="3">
        <v>189.6</v>
      </c>
      <c r="F104" s="5">
        <v>31.6</v>
      </c>
      <c r="I104" s="3"/>
      <c r="K104" s="5">
        <v>158</v>
      </c>
      <c r="U104" s="3"/>
      <c r="Y104" s="5"/>
    </row>
    <row r="105" spans="1:25" x14ac:dyDescent="0.35">
      <c r="A105" s="2">
        <v>44471</v>
      </c>
      <c r="B105" t="s">
        <v>28</v>
      </c>
      <c r="D105" t="s">
        <v>55</v>
      </c>
      <c r="E105" s="3">
        <v>5</v>
      </c>
      <c r="F105" s="5"/>
      <c r="I105" s="3"/>
      <c r="K105" s="5"/>
      <c r="U105" s="3"/>
      <c r="Y105" s="5">
        <v>5</v>
      </c>
    </row>
    <row r="106" spans="1:25" x14ac:dyDescent="0.35">
      <c r="A106" s="2">
        <v>44502</v>
      </c>
      <c r="B106" t="s">
        <v>28</v>
      </c>
      <c r="D106" t="s">
        <v>55</v>
      </c>
      <c r="E106" s="3">
        <v>5</v>
      </c>
      <c r="F106" s="5"/>
      <c r="I106" s="3"/>
      <c r="K106" s="5"/>
      <c r="U106" s="3"/>
      <c r="Y106" s="5">
        <v>5</v>
      </c>
    </row>
    <row r="107" spans="1:25" x14ac:dyDescent="0.35">
      <c r="A107" s="2">
        <v>44510</v>
      </c>
      <c r="B107" t="s">
        <v>160</v>
      </c>
      <c r="C107" t="s">
        <v>161</v>
      </c>
      <c r="D107" t="s">
        <v>162</v>
      </c>
      <c r="E107" s="3">
        <v>545.76</v>
      </c>
      <c r="F107" s="5">
        <v>90.96</v>
      </c>
      <c r="I107" s="3"/>
      <c r="K107" s="5"/>
      <c r="T107" s="5"/>
      <c r="U107" s="3"/>
      <c r="Y107" s="5">
        <v>454.8</v>
      </c>
    </row>
    <row r="108" spans="1:25" x14ac:dyDescent="0.35">
      <c r="A108" s="2">
        <v>10</v>
      </c>
      <c r="B108" t="s">
        <v>44</v>
      </c>
      <c r="C108">
        <v>514</v>
      </c>
      <c r="D108" t="s">
        <v>45</v>
      </c>
      <c r="E108" s="3">
        <v>492.93</v>
      </c>
      <c r="F108" s="5"/>
      <c r="G108">
        <v>492.93</v>
      </c>
      <c r="I108" s="3"/>
      <c r="K108" s="5"/>
      <c r="U108" s="3"/>
      <c r="Y108" s="5"/>
    </row>
    <row r="109" spans="1:25" x14ac:dyDescent="0.35">
      <c r="A109" s="2">
        <v>44510</v>
      </c>
      <c r="B109" t="s">
        <v>44</v>
      </c>
      <c r="C109">
        <v>514</v>
      </c>
      <c r="D109" t="s">
        <v>46</v>
      </c>
      <c r="E109" s="3">
        <v>42.57</v>
      </c>
      <c r="F109" s="5"/>
      <c r="H109">
        <v>42.57</v>
      </c>
      <c r="I109" s="3"/>
      <c r="K109" s="5"/>
      <c r="U109" s="3"/>
      <c r="Y109" s="5"/>
    </row>
    <row r="110" spans="1:25" x14ac:dyDescent="0.35">
      <c r="A110" s="2">
        <v>44510</v>
      </c>
      <c r="B110" t="s">
        <v>126</v>
      </c>
      <c r="C110">
        <v>515</v>
      </c>
      <c r="D110" t="s">
        <v>130</v>
      </c>
      <c r="E110" s="3">
        <v>2.4</v>
      </c>
      <c r="F110" s="5"/>
      <c r="G110" s="5">
        <v>2.4</v>
      </c>
      <c r="I110" s="3"/>
      <c r="K110" s="5"/>
      <c r="U110" s="3"/>
      <c r="Y110" s="5"/>
    </row>
    <row r="111" spans="1:25" x14ac:dyDescent="0.35">
      <c r="A111" s="2">
        <v>44510</v>
      </c>
      <c r="B111" t="s">
        <v>47</v>
      </c>
      <c r="C111">
        <v>516</v>
      </c>
      <c r="D111" t="s">
        <v>51</v>
      </c>
      <c r="E111" s="3">
        <v>275</v>
      </c>
      <c r="F111" s="5"/>
      <c r="I111" s="3"/>
      <c r="K111" s="5"/>
      <c r="S111" s="5">
        <v>275</v>
      </c>
      <c r="U111" s="3"/>
      <c r="Y111" s="5"/>
    </row>
    <row r="112" spans="1:25" x14ac:dyDescent="0.35">
      <c r="A112" s="2">
        <v>44510</v>
      </c>
      <c r="B112" t="s">
        <v>150</v>
      </c>
      <c r="C112">
        <v>517</v>
      </c>
      <c r="D112" t="s">
        <v>152</v>
      </c>
      <c r="E112" s="3">
        <v>72</v>
      </c>
      <c r="F112" s="5">
        <v>12</v>
      </c>
      <c r="I112" s="3"/>
      <c r="K112" s="5"/>
      <c r="N112" s="5">
        <v>60</v>
      </c>
      <c r="U112" s="3"/>
      <c r="Y112" s="5"/>
    </row>
    <row r="113" spans="1:26" x14ac:dyDescent="0.35">
      <c r="A113" s="2">
        <v>44510</v>
      </c>
      <c r="B113" t="s">
        <v>128</v>
      </c>
      <c r="C113">
        <v>518</v>
      </c>
      <c r="D113" t="s">
        <v>19</v>
      </c>
      <c r="E113" s="3">
        <v>80.86</v>
      </c>
      <c r="F113" s="5">
        <v>13.47</v>
      </c>
      <c r="I113" s="3"/>
      <c r="K113" s="5"/>
      <c r="M113">
        <v>67.39</v>
      </c>
      <c r="U113" s="3"/>
      <c r="Y113" s="5"/>
    </row>
    <row r="114" spans="1:26" x14ac:dyDescent="0.35">
      <c r="A114" s="2">
        <v>44510</v>
      </c>
      <c r="B114" t="s">
        <v>146</v>
      </c>
      <c r="C114">
        <v>519</v>
      </c>
      <c r="D114" t="s">
        <v>163</v>
      </c>
      <c r="E114" s="3">
        <v>529.94000000000005</v>
      </c>
      <c r="F114" s="5"/>
      <c r="I114" s="3"/>
      <c r="K114" s="5"/>
      <c r="U114" s="3"/>
      <c r="Y114" s="5">
        <v>529.94000000000005</v>
      </c>
    </row>
    <row r="115" spans="1:26" x14ac:dyDescent="0.35">
      <c r="A115" s="2">
        <v>44510</v>
      </c>
      <c r="B115" t="s">
        <v>143</v>
      </c>
      <c r="C115">
        <v>520</v>
      </c>
      <c r="D115" t="s">
        <v>22</v>
      </c>
      <c r="E115" s="3">
        <v>18</v>
      </c>
      <c r="F115" s="5"/>
      <c r="I115" s="3"/>
      <c r="K115" s="5"/>
      <c r="P115" s="5">
        <v>18</v>
      </c>
      <c r="U115" s="3"/>
      <c r="Y115" s="5"/>
    </row>
    <row r="116" spans="1:26" x14ac:dyDescent="0.35">
      <c r="A116" s="2">
        <v>44510</v>
      </c>
      <c r="B116" t="s">
        <v>149</v>
      </c>
      <c r="C116">
        <v>521</v>
      </c>
      <c r="D116" t="s">
        <v>151</v>
      </c>
      <c r="E116" s="3">
        <v>30</v>
      </c>
      <c r="F116" s="5"/>
      <c r="I116" s="3"/>
      <c r="K116" s="5"/>
      <c r="R116" s="5">
        <v>30</v>
      </c>
      <c r="U116" s="3"/>
      <c r="Y116" s="5"/>
    </row>
    <row r="117" spans="1:26" s="29" customFormat="1" x14ac:dyDescent="0.35">
      <c r="A117" s="28">
        <v>44510</v>
      </c>
      <c r="B117" s="29" t="s">
        <v>164</v>
      </c>
      <c r="C117" s="29">
        <v>522</v>
      </c>
      <c r="D117" s="29" t="s">
        <v>202</v>
      </c>
      <c r="E117" s="30">
        <v>0</v>
      </c>
      <c r="F117" s="31"/>
      <c r="I117" s="30"/>
      <c r="K117" s="31"/>
      <c r="U117" s="30"/>
      <c r="Y117" s="31"/>
    </row>
    <row r="118" spans="1:26" x14ac:dyDescent="0.35">
      <c r="A118" s="2">
        <v>44510</v>
      </c>
      <c r="B118" t="s">
        <v>165</v>
      </c>
      <c r="C118">
        <v>523</v>
      </c>
      <c r="D118" t="s">
        <v>166</v>
      </c>
      <c r="E118" s="3">
        <v>20</v>
      </c>
      <c r="F118" s="5"/>
      <c r="I118" s="3"/>
      <c r="K118" s="5"/>
      <c r="U118" s="3"/>
      <c r="Y118" s="5">
        <v>20</v>
      </c>
    </row>
    <row r="119" spans="1:26" x14ac:dyDescent="0.35">
      <c r="A119" s="2">
        <v>44536</v>
      </c>
      <c r="B119" s="26" t="s">
        <v>28</v>
      </c>
      <c r="D119" t="s">
        <v>55</v>
      </c>
      <c r="E119" s="3">
        <v>5</v>
      </c>
      <c r="F119" s="5"/>
      <c r="I119" s="3"/>
      <c r="K119" s="5"/>
      <c r="U119" s="3"/>
      <c r="Y119" s="5">
        <v>5</v>
      </c>
    </row>
    <row r="120" spans="1:26" x14ac:dyDescent="0.35">
      <c r="A120" s="2">
        <v>44538</v>
      </c>
      <c r="B120" s="26" t="s">
        <v>44</v>
      </c>
      <c r="C120">
        <v>524</v>
      </c>
      <c r="D120" t="s">
        <v>45</v>
      </c>
      <c r="E120" s="3">
        <v>492.93</v>
      </c>
      <c r="F120" s="5"/>
      <c r="G120">
        <v>492.93</v>
      </c>
      <c r="I120" s="3"/>
      <c r="K120" s="5"/>
      <c r="U120" s="3"/>
      <c r="Y120" s="5"/>
    </row>
    <row r="121" spans="1:26" x14ac:dyDescent="0.35">
      <c r="A121" s="2">
        <v>44538</v>
      </c>
      <c r="B121" s="26" t="s">
        <v>44</v>
      </c>
      <c r="C121">
        <v>524</v>
      </c>
      <c r="D121" t="s">
        <v>46</v>
      </c>
      <c r="E121" s="3">
        <v>53.95</v>
      </c>
      <c r="F121" s="5"/>
      <c r="H121">
        <v>53.95</v>
      </c>
      <c r="I121" s="3"/>
      <c r="K121" s="5"/>
      <c r="U121" s="3"/>
      <c r="Y121" s="5"/>
    </row>
    <row r="122" spans="1:26" x14ac:dyDescent="0.35">
      <c r="A122" s="2">
        <v>44538</v>
      </c>
      <c r="B122" s="26" t="s">
        <v>126</v>
      </c>
      <c r="C122">
        <v>525</v>
      </c>
      <c r="D122" t="s">
        <v>130</v>
      </c>
      <c r="E122" s="3">
        <v>2.4</v>
      </c>
      <c r="F122" s="5"/>
      <c r="G122" s="5">
        <v>2.4</v>
      </c>
      <c r="I122" s="3"/>
      <c r="K122" s="5"/>
      <c r="U122" s="3"/>
      <c r="Y122" s="5"/>
    </row>
    <row r="123" spans="1:26" x14ac:dyDescent="0.35">
      <c r="A123" s="2">
        <v>44538</v>
      </c>
      <c r="B123" s="26" t="s">
        <v>47</v>
      </c>
      <c r="C123">
        <v>526</v>
      </c>
      <c r="D123" t="s">
        <v>51</v>
      </c>
      <c r="E123" s="3">
        <v>275</v>
      </c>
      <c r="F123" s="5"/>
      <c r="I123" s="3"/>
      <c r="K123" s="5"/>
      <c r="S123" s="5">
        <v>275</v>
      </c>
      <c r="U123" s="3"/>
      <c r="Y123" s="5"/>
    </row>
    <row r="124" spans="1:26" x14ac:dyDescent="0.35">
      <c r="A124" s="2">
        <v>44538</v>
      </c>
      <c r="B124" s="26" t="s">
        <v>170</v>
      </c>
      <c r="C124">
        <v>527</v>
      </c>
      <c r="D124" t="s">
        <v>173</v>
      </c>
      <c r="E124" s="3">
        <v>791.62</v>
      </c>
      <c r="F124" s="5">
        <v>131.94</v>
      </c>
      <c r="I124" s="3"/>
      <c r="K124" s="5"/>
      <c r="U124" s="3"/>
      <c r="Y124" s="5">
        <v>659.68</v>
      </c>
    </row>
    <row r="125" spans="1:26" x14ac:dyDescent="0.35">
      <c r="A125" s="2">
        <v>44538</v>
      </c>
      <c r="B125" s="26" t="s">
        <v>52</v>
      </c>
      <c r="C125">
        <v>528</v>
      </c>
      <c r="D125" t="s">
        <v>114</v>
      </c>
      <c r="E125" s="3">
        <v>58.91</v>
      </c>
      <c r="F125" s="5">
        <v>2.81</v>
      </c>
      <c r="I125" s="3"/>
      <c r="J125" s="5">
        <v>56.1</v>
      </c>
      <c r="K125" s="5"/>
      <c r="U125" s="3"/>
      <c r="Y125" s="5"/>
    </row>
    <row r="126" spans="1:26" x14ac:dyDescent="0.35">
      <c r="A126" s="2">
        <v>44538</v>
      </c>
      <c r="B126" s="26" t="s">
        <v>171</v>
      </c>
      <c r="C126">
        <v>529</v>
      </c>
      <c r="D126" t="s">
        <v>174</v>
      </c>
      <c r="E126" s="3">
        <v>45</v>
      </c>
      <c r="F126" s="5"/>
      <c r="I126" s="3"/>
      <c r="K126" s="5"/>
      <c r="U126" s="3"/>
      <c r="Y126" s="5"/>
      <c r="Z126" s="5">
        <v>45</v>
      </c>
    </row>
    <row r="127" spans="1:26" x14ac:dyDescent="0.35">
      <c r="A127" s="2">
        <v>44538</v>
      </c>
      <c r="B127" s="26" t="s">
        <v>172</v>
      </c>
      <c r="C127">
        <v>530</v>
      </c>
      <c r="D127" t="s">
        <v>174</v>
      </c>
      <c r="E127" s="3">
        <v>111.25</v>
      </c>
      <c r="F127" s="5"/>
      <c r="I127" s="3"/>
      <c r="K127" s="5"/>
      <c r="U127" s="3"/>
      <c r="Y127" s="5"/>
      <c r="Z127">
        <v>111.25</v>
      </c>
    </row>
    <row r="128" spans="1:26" x14ac:dyDescent="0.35">
      <c r="A128" s="2">
        <v>44538</v>
      </c>
      <c r="B128" s="26" t="s">
        <v>146</v>
      </c>
      <c r="C128">
        <v>531</v>
      </c>
      <c r="D128" t="s">
        <v>46</v>
      </c>
      <c r="E128" s="3">
        <v>59.66</v>
      </c>
      <c r="F128" s="5"/>
      <c r="I128" s="3"/>
      <c r="K128" s="5"/>
      <c r="U128" s="3"/>
      <c r="Y128" s="5">
        <v>59.66</v>
      </c>
    </row>
    <row r="129" spans="1:26" x14ac:dyDescent="0.35">
      <c r="A129" s="2">
        <v>44538</v>
      </c>
      <c r="B129" s="26" t="s">
        <v>113</v>
      </c>
      <c r="C129">
        <v>532</v>
      </c>
      <c r="D129" t="s">
        <v>53</v>
      </c>
      <c r="E129" s="3">
        <v>318</v>
      </c>
      <c r="F129" s="5"/>
      <c r="I129" s="3"/>
      <c r="K129" s="5"/>
      <c r="U129" s="3"/>
      <c r="W129" s="5">
        <v>318</v>
      </c>
      <c r="Y129" s="5"/>
    </row>
    <row r="130" spans="1:26" x14ac:dyDescent="0.35">
      <c r="A130" s="2">
        <v>44538</v>
      </c>
      <c r="B130" s="26" t="s">
        <v>143</v>
      </c>
      <c r="C130">
        <v>533</v>
      </c>
      <c r="D130" t="s">
        <v>22</v>
      </c>
      <c r="E130" s="3">
        <v>18</v>
      </c>
      <c r="F130" s="5"/>
      <c r="I130" s="3"/>
      <c r="K130" s="5"/>
      <c r="P130" s="5">
        <v>18</v>
      </c>
      <c r="U130" s="3"/>
      <c r="Y130" s="5"/>
    </row>
    <row r="131" spans="1:26" x14ac:dyDescent="0.35">
      <c r="A131" s="2">
        <v>44573</v>
      </c>
      <c r="B131" s="26" t="s">
        <v>195</v>
      </c>
      <c r="D131" t="s">
        <v>196</v>
      </c>
      <c r="E131" s="3">
        <v>1020</v>
      </c>
      <c r="F131" s="5">
        <v>170</v>
      </c>
      <c r="I131" s="3"/>
      <c r="K131" s="5"/>
      <c r="P131" s="5"/>
      <c r="R131" s="5">
        <v>850</v>
      </c>
      <c r="U131" s="3"/>
      <c r="Y131" s="5"/>
    </row>
    <row r="132" spans="1:26" x14ac:dyDescent="0.35">
      <c r="A132" s="2">
        <v>44573</v>
      </c>
      <c r="B132" s="26" t="s">
        <v>44</v>
      </c>
      <c r="C132">
        <v>534</v>
      </c>
      <c r="D132" t="s">
        <v>45</v>
      </c>
      <c r="E132" s="3">
        <v>492.93</v>
      </c>
      <c r="F132" s="5"/>
      <c r="G132">
        <v>492.93</v>
      </c>
      <c r="I132" s="3"/>
      <c r="K132" s="5"/>
      <c r="P132" s="5"/>
      <c r="U132" s="3"/>
      <c r="Y132" s="5"/>
    </row>
    <row r="133" spans="1:26" x14ac:dyDescent="0.35">
      <c r="A133" s="2">
        <v>44573</v>
      </c>
      <c r="B133" s="26" t="s">
        <v>44</v>
      </c>
      <c r="C133">
        <v>534</v>
      </c>
      <c r="D133" t="s">
        <v>46</v>
      </c>
      <c r="E133" s="3">
        <v>38.61</v>
      </c>
      <c r="F133" s="5"/>
      <c r="H133">
        <v>38.61</v>
      </c>
      <c r="I133" s="3"/>
      <c r="K133" s="5"/>
      <c r="P133" s="5"/>
      <c r="U133" s="3"/>
      <c r="Y133" s="5"/>
    </row>
    <row r="134" spans="1:26" x14ac:dyDescent="0.35">
      <c r="A134" s="2">
        <v>44573</v>
      </c>
      <c r="B134" s="26" t="s">
        <v>126</v>
      </c>
      <c r="C134">
        <v>535</v>
      </c>
      <c r="D134" t="s">
        <v>130</v>
      </c>
      <c r="E134" s="3">
        <v>2.4</v>
      </c>
      <c r="F134" s="5"/>
      <c r="G134" s="5">
        <v>2.4</v>
      </c>
      <c r="I134" s="3"/>
      <c r="K134" s="5"/>
      <c r="P134" s="5"/>
      <c r="U134" s="3"/>
      <c r="Y134" s="5"/>
    </row>
    <row r="135" spans="1:26" x14ac:dyDescent="0.35">
      <c r="A135" s="2">
        <v>44573</v>
      </c>
      <c r="B135" s="26" t="s">
        <v>47</v>
      </c>
      <c r="C135">
        <v>536</v>
      </c>
      <c r="D135" t="s">
        <v>51</v>
      </c>
      <c r="E135" s="3">
        <v>275</v>
      </c>
      <c r="F135" s="5"/>
      <c r="I135" s="3"/>
      <c r="K135" s="5"/>
      <c r="P135" s="5"/>
      <c r="S135" s="5">
        <v>275</v>
      </c>
      <c r="U135" s="3"/>
      <c r="Y135" s="5"/>
    </row>
    <row r="136" spans="1:26" x14ac:dyDescent="0.35">
      <c r="A136" s="2">
        <v>44573</v>
      </c>
      <c r="B136" s="26" t="s">
        <v>52</v>
      </c>
      <c r="C136">
        <v>537</v>
      </c>
      <c r="D136" t="s">
        <v>114</v>
      </c>
      <c r="E136" s="3">
        <v>57</v>
      </c>
      <c r="F136" s="5">
        <v>2.71</v>
      </c>
      <c r="I136" s="3"/>
      <c r="J136">
        <v>54.29</v>
      </c>
      <c r="K136" s="5"/>
      <c r="P136" s="5"/>
      <c r="U136" s="3"/>
      <c r="Y136" s="5"/>
    </row>
    <row r="137" spans="1:26" x14ac:dyDescent="0.35">
      <c r="A137" s="2">
        <v>44573</v>
      </c>
      <c r="B137" s="26" t="s">
        <v>197</v>
      </c>
      <c r="C137">
        <v>538</v>
      </c>
      <c r="D137" t="s">
        <v>198</v>
      </c>
      <c r="E137" s="3">
        <v>576.23</v>
      </c>
      <c r="F137" s="5">
        <v>96.04</v>
      </c>
      <c r="I137" s="3"/>
      <c r="K137" s="5"/>
      <c r="P137" s="5"/>
      <c r="U137" s="3"/>
      <c r="Y137" s="5">
        <v>480.19</v>
      </c>
    </row>
    <row r="138" spans="1:26" x14ac:dyDescent="0.35">
      <c r="A138" s="2">
        <v>44573</v>
      </c>
      <c r="B138" s="26" t="s">
        <v>149</v>
      </c>
      <c r="C138">
        <v>539</v>
      </c>
      <c r="D138" t="s">
        <v>199</v>
      </c>
      <c r="E138" s="3">
        <v>28.71</v>
      </c>
      <c r="F138" s="5"/>
      <c r="I138" s="3"/>
      <c r="K138" s="5"/>
      <c r="P138" s="5"/>
      <c r="U138" s="3"/>
      <c r="Y138" s="5"/>
      <c r="Z138">
        <v>28.71</v>
      </c>
    </row>
    <row r="139" spans="1:26" x14ac:dyDescent="0.35">
      <c r="A139" s="2">
        <v>44573</v>
      </c>
      <c r="B139" s="26" t="s">
        <v>50</v>
      </c>
      <c r="C139">
        <v>540</v>
      </c>
      <c r="D139" t="s">
        <v>21</v>
      </c>
      <c r="E139" s="3">
        <v>67.5</v>
      </c>
      <c r="F139" s="5"/>
      <c r="I139" s="3"/>
      <c r="K139" s="5"/>
      <c r="O139" s="5">
        <v>67.5</v>
      </c>
      <c r="P139" s="5"/>
      <c r="U139" s="3"/>
      <c r="Y139" s="5"/>
    </row>
    <row r="140" spans="1:26" x14ac:dyDescent="0.35">
      <c r="A140" s="2">
        <v>44573</v>
      </c>
      <c r="B140" s="26" t="s">
        <v>115</v>
      </c>
      <c r="C140">
        <v>541</v>
      </c>
      <c r="D140" t="s">
        <v>101</v>
      </c>
      <c r="E140" s="3">
        <v>130.19999999999999</v>
      </c>
      <c r="F140" s="5">
        <v>21.7</v>
      </c>
      <c r="I140" s="3">
        <v>108.5</v>
      </c>
      <c r="K140" s="5"/>
      <c r="P140" s="5"/>
      <c r="U140" s="3"/>
      <c r="Y140" s="5"/>
    </row>
    <row r="141" spans="1:26" x14ac:dyDescent="0.35">
      <c r="A141" s="2">
        <v>44573</v>
      </c>
      <c r="B141" s="26" t="s">
        <v>200</v>
      </c>
      <c r="C141">
        <v>542</v>
      </c>
      <c r="D141" t="s">
        <v>114</v>
      </c>
      <c r="E141" s="3">
        <v>91.07</v>
      </c>
      <c r="F141" s="5">
        <v>4.34</v>
      </c>
      <c r="I141" s="3"/>
      <c r="J141">
        <v>86.73</v>
      </c>
      <c r="K141" s="5"/>
      <c r="P141" s="5"/>
      <c r="U141" s="3"/>
      <c r="Y141" s="5"/>
    </row>
    <row r="142" spans="1:26" x14ac:dyDescent="0.35">
      <c r="A142" s="2">
        <v>44567</v>
      </c>
      <c r="B142" s="26" t="s">
        <v>28</v>
      </c>
      <c r="D142" t="s">
        <v>55</v>
      </c>
      <c r="E142" s="3">
        <v>5</v>
      </c>
      <c r="F142" s="5"/>
      <c r="I142" s="3"/>
      <c r="K142" s="5"/>
      <c r="P142" s="5"/>
      <c r="U142" s="3"/>
      <c r="Y142" s="5">
        <v>5</v>
      </c>
    </row>
    <row r="143" spans="1:26" x14ac:dyDescent="0.35">
      <c r="A143" s="2">
        <v>44593</v>
      </c>
      <c r="B143" s="26" t="s">
        <v>28</v>
      </c>
      <c r="D143" t="s">
        <v>55</v>
      </c>
      <c r="E143" s="3">
        <v>3.5</v>
      </c>
      <c r="F143" s="5"/>
      <c r="I143" s="3"/>
      <c r="K143" s="5"/>
      <c r="P143" s="5"/>
      <c r="U143" s="3"/>
      <c r="Y143" s="5">
        <v>3.5</v>
      </c>
    </row>
    <row r="144" spans="1:26" x14ac:dyDescent="0.35">
      <c r="A144" s="2">
        <v>44601</v>
      </c>
      <c r="B144" s="26" t="s">
        <v>44</v>
      </c>
      <c r="C144">
        <v>603</v>
      </c>
      <c r="D144" t="s">
        <v>45</v>
      </c>
      <c r="E144" s="3">
        <v>492.93</v>
      </c>
      <c r="F144" s="5"/>
      <c r="G144">
        <v>492.93</v>
      </c>
      <c r="I144" s="3"/>
      <c r="K144" s="5"/>
      <c r="P144" s="5"/>
      <c r="U144" s="3"/>
      <c r="Y144" s="5"/>
    </row>
    <row r="145" spans="1:25" x14ac:dyDescent="0.35">
      <c r="A145" s="2">
        <v>44601</v>
      </c>
      <c r="B145" s="26" t="s">
        <v>44</v>
      </c>
      <c r="C145">
        <v>603</v>
      </c>
      <c r="D145" t="s">
        <v>46</v>
      </c>
      <c r="E145" s="3">
        <v>53.95</v>
      </c>
      <c r="F145" s="5"/>
      <c r="H145">
        <v>53.95</v>
      </c>
      <c r="I145" s="3"/>
      <c r="K145" s="5"/>
      <c r="P145" s="5"/>
      <c r="U145" s="3"/>
      <c r="Y145" s="5"/>
    </row>
    <row r="146" spans="1:25" x14ac:dyDescent="0.35">
      <c r="A146" s="2">
        <v>44601</v>
      </c>
      <c r="B146" s="26" t="s">
        <v>126</v>
      </c>
      <c r="C146">
        <v>604</v>
      </c>
      <c r="D146" t="s">
        <v>130</v>
      </c>
      <c r="E146" s="3">
        <v>2.4</v>
      </c>
      <c r="F146" s="5"/>
      <c r="G146" s="5">
        <v>2.4</v>
      </c>
      <c r="I146" s="3"/>
      <c r="K146" s="5"/>
      <c r="P146" s="5"/>
      <c r="U146" s="3"/>
      <c r="Y146" s="5"/>
    </row>
    <row r="147" spans="1:25" x14ac:dyDescent="0.35">
      <c r="A147" s="2">
        <v>44601</v>
      </c>
      <c r="B147" s="26" t="s">
        <v>47</v>
      </c>
      <c r="C147">
        <v>605</v>
      </c>
      <c r="D147" t="s">
        <v>51</v>
      </c>
      <c r="E147" s="3">
        <v>275</v>
      </c>
      <c r="F147" s="5"/>
      <c r="I147" s="3"/>
      <c r="K147" s="5"/>
      <c r="P147" s="5"/>
      <c r="S147" s="5">
        <v>275</v>
      </c>
      <c r="U147" s="3"/>
      <c r="Y147" s="5"/>
    </row>
    <row r="148" spans="1:25" x14ac:dyDescent="0.35">
      <c r="A148" s="2">
        <v>44601</v>
      </c>
      <c r="B148" s="26" t="s">
        <v>48</v>
      </c>
      <c r="C148">
        <v>606</v>
      </c>
      <c r="D148" t="s">
        <v>112</v>
      </c>
      <c r="E148" s="3">
        <v>192</v>
      </c>
      <c r="F148" s="5">
        <v>32</v>
      </c>
      <c r="I148" s="3"/>
      <c r="K148" s="5">
        <v>160</v>
      </c>
      <c r="P148" s="5"/>
      <c r="U148" s="3"/>
      <c r="Y148" s="5"/>
    </row>
    <row r="149" spans="1:25" x14ac:dyDescent="0.35">
      <c r="A149" s="2">
        <v>44601</v>
      </c>
      <c r="B149" s="26" t="s">
        <v>128</v>
      </c>
      <c r="C149">
        <v>607</v>
      </c>
      <c r="D149" t="s">
        <v>19</v>
      </c>
      <c r="E149" s="3">
        <v>39.58</v>
      </c>
      <c r="F149" s="5">
        <v>6.6</v>
      </c>
      <c r="I149" s="3"/>
      <c r="K149" s="5"/>
      <c r="M149">
        <v>32.979999999999997</v>
      </c>
      <c r="P149" s="5"/>
      <c r="U149" s="3"/>
      <c r="Y149" s="5"/>
    </row>
    <row r="150" spans="1:25" x14ac:dyDescent="0.35">
      <c r="A150" s="2">
        <v>44601</v>
      </c>
      <c r="B150" s="26" t="s">
        <v>143</v>
      </c>
      <c r="C150">
        <v>608</v>
      </c>
      <c r="D150" t="s">
        <v>22</v>
      </c>
      <c r="E150" s="3">
        <v>18</v>
      </c>
      <c r="F150" s="5"/>
      <c r="I150" s="3"/>
      <c r="K150" s="5"/>
      <c r="P150" s="5">
        <v>18</v>
      </c>
      <c r="U150" s="3"/>
      <c r="Y150" s="5"/>
    </row>
    <row r="151" spans="1:25" x14ac:dyDescent="0.35">
      <c r="A151" s="2">
        <v>44621</v>
      </c>
      <c r="B151" s="26" t="s">
        <v>28</v>
      </c>
      <c r="D151" t="s">
        <v>55</v>
      </c>
      <c r="E151" s="3">
        <v>12.8</v>
      </c>
      <c r="F151" s="5"/>
      <c r="I151" s="3"/>
      <c r="K151" s="5"/>
      <c r="P151" s="5"/>
      <c r="U151" s="3"/>
      <c r="Y151" s="5">
        <v>12.8</v>
      </c>
    </row>
    <row r="152" spans="1:25" x14ac:dyDescent="0.35">
      <c r="A152" s="2">
        <v>44629</v>
      </c>
      <c r="B152" s="26" t="s">
        <v>44</v>
      </c>
      <c r="C152">
        <v>609</v>
      </c>
      <c r="D152" t="s">
        <v>45</v>
      </c>
      <c r="E152" s="3">
        <v>492.93</v>
      </c>
      <c r="F152" s="5"/>
      <c r="G152">
        <v>492.93</v>
      </c>
      <c r="I152" s="3"/>
      <c r="K152" s="5"/>
      <c r="P152" s="5"/>
      <c r="U152" s="3"/>
      <c r="Y152" s="5"/>
    </row>
    <row r="153" spans="1:25" x14ac:dyDescent="0.35">
      <c r="A153" s="2">
        <v>44629</v>
      </c>
      <c r="B153" s="26" t="s">
        <v>44</v>
      </c>
      <c r="C153">
        <v>609</v>
      </c>
      <c r="D153" t="s">
        <v>46</v>
      </c>
      <c r="E153" s="3">
        <v>38.61</v>
      </c>
      <c r="F153" s="5"/>
      <c r="H153">
        <v>38.61</v>
      </c>
      <c r="I153" s="3"/>
      <c r="K153" s="5"/>
      <c r="P153" s="5"/>
      <c r="U153" s="3"/>
      <c r="Y153" s="5"/>
    </row>
    <row r="154" spans="1:25" x14ac:dyDescent="0.35">
      <c r="A154" s="2">
        <v>44629</v>
      </c>
      <c r="B154" s="26" t="s">
        <v>126</v>
      </c>
      <c r="C154">
        <v>610</v>
      </c>
      <c r="D154" t="s">
        <v>130</v>
      </c>
      <c r="E154" s="3">
        <v>2.4</v>
      </c>
      <c r="F154" s="5"/>
      <c r="G154" s="5">
        <v>2.4</v>
      </c>
      <c r="I154" s="3"/>
      <c r="K154" s="5"/>
      <c r="P154" s="5"/>
      <c r="U154" s="3"/>
      <c r="Y154" s="5"/>
    </row>
    <row r="155" spans="1:25" x14ac:dyDescent="0.35">
      <c r="A155" s="2">
        <v>44629</v>
      </c>
      <c r="B155" s="26" t="s">
        <v>47</v>
      </c>
      <c r="C155">
        <v>611</v>
      </c>
      <c r="D155" t="s">
        <v>51</v>
      </c>
      <c r="E155" s="3">
        <v>275</v>
      </c>
      <c r="F155" s="5"/>
      <c r="I155" s="3"/>
      <c r="K155" s="5"/>
      <c r="P155" s="5"/>
      <c r="S155" s="5">
        <v>275</v>
      </c>
      <c r="U155" s="3"/>
      <c r="Y155" s="5"/>
    </row>
    <row r="156" spans="1:25" x14ac:dyDescent="0.35">
      <c r="A156" s="2">
        <v>44629</v>
      </c>
      <c r="B156" s="26" t="s">
        <v>48</v>
      </c>
      <c r="C156">
        <v>612</v>
      </c>
      <c r="D156" t="s">
        <v>112</v>
      </c>
      <c r="E156" s="3">
        <v>192</v>
      </c>
      <c r="F156" s="5">
        <v>32</v>
      </c>
      <c r="I156" s="3"/>
      <c r="K156" s="5">
        <v>160</v>
      </c>
      <c r="P156" s="5"/>
      <c r="U156" s="3"/>
      <c r="Y156" s="5"/>
    </row>
    <row r="157" spans="1:25" x14ac:dyDescent="0.35">
      <c r="A157" s="2">
        <v>44629</v>
      </c>
      <c r="B157" s="26" t="s">
        <v>213</v>
      </c>
      <c r="C157">
        <v>613</v>
      </c>
      <c r="D157" t="s">
        <v>214</v>
      </c>
      <c r="E157" s="3">
        <v>784.8</v>
      </c>
      <c r="F157" s="5">
        <v>130.80000000000001</v>
      </c>
      <c r="I157" s="3"/>
      <c r="K157" s="5"/>
      <c r="P157" s="5"/>
      <c r="U157" s="3"/>
      <c r="Y157" s="5">
        <v>654</v>
      </c>
    </row>
    <row r="158" spans="1:25" x14ac:dyDescent="0.35">
      <c r="A158" s="2">
        <v>44629</v>
      </c>
      <c r="B158" s="26" t="s">
        <v>143</v>
      </c>
      <c r="C158">
        <v>614</v>
      </c>
      <c r="D158" t="s">
        <v>22</v>
      </c>
      <c r="E158" s="3">
        <v>18</v>
      </c>
      <c r="F158" s="5"/>
      <c r="I158" s="3"/>
      <c r="K158" s="5"/>
      <c r="P158" s="5">
        <v>18</v>
      </c>
      <c r="U158" s="3"/>
      <c r="Y158" s="5"/>
    </row>
    <row r="159" spans="1:25" x14ac:dyDescent="0.35">
      <c r="A159" s="2">
        <v>44629</v>
      </c>
      <c r="B159" s="26" t="s">
        <v>44</v>
      </c>
      <c r="C159">
        <v>615</v>
      </c>
      <c r="D159" t="s">
        <v>215</v>
      </c>
      <c r="E159" s="3">
        <v>106.06</v>
      </c>
      <c r="F159" s="5"/>
      <c r="I159" s="3"/>
      <c r="K159" s="5"/>
      <c r="P159" s="5"/>
      <c r="U159" s="3"/>
      <c r="Y159" s="5">
        <v>106.06</v>
      </c>
    </row>
    <row r="160" spans="1:25" x14ac:dyDescent="0.35">
      <c r="A160" s="2"/>
      <c r="B160" s="26"/>
      <c r="E160" s="3"/>
      <c r="F160" s="5"/>
      <c r="I160" s="3"/>
      <c r="K160" s="5"/>
      <c r="P160" s="5"/>
      <c r="U160" s="3"/>
      <c r="Y160" s="5"/>
    </row>
    <row r="161" spans="1:28" x14ac:dyDescent="0.35">
      <c r="A161" s="2"/>
      <c r="B161" s="26"/>
      <c r="E161" s="3"/>
      <c r="F161" s="5"/>
      <c r="I161" s="3"/>
      <c r="K161" s="5"/>
      <c r="P161" s="5"/>
      <c r="U161" s="3"/>
      <c r="Y161" s="5"/>
    </row>
    <row r="163" spans="1:28" s="1" customFormat="1" x14ac:dyDescent="0.35">
      <c r="A163" s="1" t="s">
        <v>30</v>
      </c>
      <c r="E163" s="15">
        <f t="shared" ref="E163:K163" si="0">SUM(E2:E162)</f>
        <v>40059.340000000026</v>
      </c>
      <c r="F163" s="15">
        <f t="shared" si="0"/>
        <v>3699.6</v>
      </c>
      <c r="G163" s="15">
        <f t="shared" si="0"/>
        <v>5931.8799999999992</v>
      </c>
      <c r="H163" s="1">
        <f t="shared" si="0"/>
        <v>551.24</v>
      </c>
      <c r="I163" s="15">
        <f t="shared" si="0"/>
        <v>480.5</v>
      </c>
      <c r="J163" s="1">
        <f t="shared" si="0"/>
        <v>620.6400000000001</v>
      </c>
      <c r="K163" s="15">
        <f t="shared" si="0"/>
        <v>11038.48</v>
      </c>
      <c r="L163" s="15">
        <f>SUM(L97:L162)</f>
        <v>1740</v>
      </c>
      <c r="M163" s="15">
        <f>SUM(M2:M162)</f>
        <v>139.44999999999999</v>
      </c>
      <c r="N163" s="15">
        <f>SUM(N11:N162)</f>
        <v>617.1</v>
      </c>
      <c r="O163" s="15">
        <f>SUM(O2:O162)</f>
        <v>268.5</v>
      </c>
      <c r="P163" s="15">
        <f>SUM(P2:P162)</f>
        <v>144</v>
      </c>
      <c r="Q163" s="1">
        <f>SUM(Q2:Q162)</f>
        <v>1434.49</v>
      </c>
      <c r="R163" s="15">
        <f>SUM(R2:R162)</f>
        <v>1405</v>
      </c>
      <c r="S163" s="15">
        <f>SUM(S2:S162)</f>
        <v>3300</v>
      </c>
      <c r="T163" s="15">
        <f>SUM(T106:T162)</f>
        <v>0</v>
      </c>
      <c r="U163" s="15">
        <f>SUM(U27:U162)</f>
        <v>2600</v>
      </c>
      <c r="V163" s="15">
        <f>SUM(V2:V162)</f>
        <v>420</v>
      </c>
      <c r="W163" s="15">
        <f>SUM(W2:W162)</f>
        <v>613</v>
      </c>
      <c r="X163" s="15">
        <f>SUM(X5:X162)</f>
        <v>447</v>
      </c>
      <c r="Y163" s="15">
        <f>SUM(Y2:Y162)</f>
        <v>3148.5</v>
      </c>
      <c r="Z163" s="1">
        <f>SUM(Z27:Z162)</f>
        <v>184.96</v>
      </c>
      <c r="AB163" s="15">
        <f>SUM(AB27:AB162)</f>
        <v>1275</v>
      </c>
    </row>
  </sheetData>
  <pageMargins left="0.7" right="0.7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4493-EDEC-42C0-9C6A-40619AE284F9}">
  <sheetPr>
    <pageSetUpPr fitToPage="1"/>
  </sheetPr>
  <dimension ref="A1:L54"/>
  <sheetViews>
    <sheetView workbookViewId="0">
      <selection activeCell="F16" sqref="F16"/>
    </sheetView>
  </sheetViews>
  <sheetFormatPr defaultRowHeight="14.5" x14ac:dyDescent="0.35"/>
  <cols>
    <col min="1" max="1" width="10.54296875" bestFit="1" customWidth="1"/>
    <col min="2" max="2" width="10.453125" customWidth="1"/>
    <col min="6" max="6" width="9.08984375" bestFit="1" customWidth="1"/>
    <col min="8" max="8" width="9.08984375" bestFit="1" customWidth="1"/>
    <col min="12" max="12" width="9.08984375" bestFit="1" customWidth="1"/>
  </cols>
  <sheetData>
    <row r="1" spans="1:12" s="1" customFormat="1" x14ac:dyDescent="0.35">
      <c r="A1" s="1" t="s">
        <v>132</v>
      </c>
    </row>
    <row r="2" spans="1:12" s="11" customFormat="1" x14ac:dyDescent="0.35">
      <c r="A2" s="10" t="s">
        <v>56</v>
      </c>
      <c r="B2" s="10"/>
      <c r="C2" s="10"/>
      <c r="D2" s="10" t="s">
        <v>57</v>
      </c>
      <c r="F2" s="12" t="s">
        <v>58</v>
      </c>
      <c r="G2" s="12"/>
      <c r="H2" s="12" t="s">
        <v>59</v>
      </c>
      <c r="I2" s="12"/>
      <c r="J2" s="12"/>
      <c r="L2" s="13"/>
    </row>
    <row r="3" spans="1:12" x14ac:dyDescent="0.35">
      <c r="A3" s="9"/>
      <c r="B3" s="9"/>
      <c r="C3" s="9"/>
      <c r="D3" s="9"/>
    </row>
    <row r="4" spans="1:12" x14ac:dyDescent="0.35">
      <c r="A4" s="9" t="s">
        <v>3</v>
      </c>
      <c r="B4" s="9"/>
      <c r="C4" s="9"/>
      <c r="D4" s="3">
        <v>42852</v>
      </c>
      <c r="F4" s="3">
        <v>42852</v>
      </c>
      <c r="H4" s="3">
        <f>D4-F4</f>
        <v>0</v>
      </c>
    </row>
    <row r="5" spans="1:12" x14ac:dyDescent="0.35">
      <c r="A5" s="9" t="s">
        <v>83</v>
      </c>
      <c r="B5" s="9"/>
      <c r="C5" s="9"/>
      <c r="D5" s="3">
        <v>700</v>
      </c>
      <c r="F5" s="5">
        <v>692.74</v>
      </c>
      <c r="H5" s="3">
        <f t="shared" ref="H5:H13" si="0">D5-F5</f>
        <v>7.2599999999999909</v>
      </c>
    </row>
    <row r="6" spans="1:12" x14ac:dyDescent="0.35">
      <c r="A6" s="9" t="s">
        <v>62</v>
      </c>
      <c r="B6" s="9"/>
      <c r="C6" s="9"/>
      <c r="D6" s="3">
        <v>2400</v>
      </c>
      <c r="F6" s="5">
        <v>1600</v>
      </c>
      <c r="H6" s="3">
        <f t="shared" si="0"/>
        <v>800</v>
      </c>
    </row>
    <row r="7" spans="1:12" x14ac:dyDescent="0.35">
      <c r="A7" s="9" t="s">
        <v>63</v>
      </c>
      <c r="B7" s="9"/>
      <c r="C7" s="9"/>
      <c r="D7" s="3">
        <v>690</v>
      </c>
      <c r="F7" s="5">
        <v>395</v>
      </c>
      <c r="H7" s="3">
        <f t="shared" si="0"/>
        <v>295</v>
      </c>
    </row>
    <row r="8" spans="1:12" x14ac:dyDescent="0.35">
      <c r="A8" s="9" t="s">
        <v>64</v>
      </c>
      <c r="B8" s="9"/>
      <c r="C8" s="9"/>
      <c r="D8" s="3">
        <v>10</v>
      </c>
      <c r="F8" s="5">
        <v>20</v>
      </c>
      <c r="H8" s="3">
        <f t="shared" si="0"/>
        <v>-10</v>
      </c>
    </row>
    <row r="9" spans="1:12" x14ac:dyDescent="0.35">
      <c r="A9" s="9" t="s">
        <v>65</v>
      </c>
      <c r="B9" s="9"/>
      <c r="C9" s="9"/>
      <c r="D9" s="3">
        <v>250</v>
      </c>
      <c r="F9" s="5">
        <v>0</v>
      </c>
      <c r="H9" s="3">
        <f t="shared" si="0"/>
        <v>250</v>
      </c>
    </row>
    <row r="10" spans="1:12" x14ac:dyDescent="0.35">
      <c r="A10" s="9" t="s">
        <v>5</v>
      </c>
      <c r="B10" s="9"/>
      <c r="C10" s="9"/>
      <c r="D10" s="9">
        <v>0</v>
      </c>
      <c r="F10" s="3">
        <v>14263.51</v>
      </c>
      <c r="H10" s="3">
        <v>0</v>
      </c>
    </row>
    <row r="11" spans="1:12" x14ac:dyDescent="0.35">
      <c r="A11" s="9" t="s">
        <v>84</v>
      </c>
      <c r="B11" s="9"/>
      <c r="C11" s="9"/>
      <c r="D11" s="3">
        <v>0</v>
      </c>
      <c r="F11" s="5">
        <v>199.29</v>
      </c>
      <c r="H11" s="3">
        <v>0</v>
      </c>
    </row>
    <row r="12" spans="1:12" x14ac:dyDescent="0.35">
      <c r="A12" s="9" t="s">
        <v>66</v>
      </c>
      <c r="B12" s="9"/>
      <c r="C12" s="9"/>
      <c r="D12" s="3">
        <v>0</v>
      </c>
      <c r="F12" s="5">
        <v>0</v>
      </c>
      <c r="H12" s="3">
        <f t="shared" si="0"/>
        <v>0</v>
      </c>
      <c r="J12" s="3"/>
    </row>
    <row r="13" spans="1:12" x14ac:dyDescent="0.35">
      <c r="A13" s="9" t="s">
        <v>67</v>
      </c>
      <c r="B13" s="9"/>
      <c r="C13" s="9"/>
      <c r="D13" s="3">
        <v>3005</v>
      </c>
      <c r="F13" s="3">
        <v>0</v>
      </c>
      <c r="H13" s="3">
        <f t="shared" si="0"/>
        <v>3005</v>
      </c>
      <c r="J13" s="3"/>
    </row>
    <row r="14" spans="1:12" x14ac:dyDescent="0.35">
      <c r="A14" s="9" t="s">
        <v>60</v>
      </c>
      <c r="B14" s="9"/>
      <c r="C14" s="9"/>
      <c r="D14" s="3">
        <v>0</v>
      </c>
      <c r="F14" s="3">
        <v>0</v>
      </c>
      <c r="H14" s="3">
        <v>0</v>
      </c>
      <c r="J14" s="3"/>
    </row>
    <row r="15" spans="1:12" x14ac:dyDescent="0.35">
      <c r="A15" s="9" t="s">
        <v>10</v>
      </c>
      <c r="B15" s="9"/>
      <c r="C15" s="9"/>
      <c r="D15" s="3">
        <v>0</v>
      </c>
      <c r="F15" s="3">
        <v>1806.3</v>
      </c>
      <c r="H15" s="3">
        <v>0</v>
      </c>
      <c r="J15" s="3"/>
    </row>
    <row r="16" spans="1:12" x14ac:dyDescent="0.35">
      <c r="A16" s="9"/>
      <c r="B16" s="9"/>
      <c r="C16" s="9"/>
      <c r="D16" s="9"/>
      <c r="J16" s="3"/>
    </row>
    <row r="17" spans="1:10" s="1" customFormat="1" x14ac:dyDescent="0.35">
      <c r="A17" s="14" t="s">
        <v>68</v>
      </c>
      <c r="B17" s="14"/>
      <c r="C17" s="14"/>
      <c r="D17" s="4">
        <f>SUM(D4:D16)</f>
        <v>49907</v>
      </c>
      <c r="F17" s="4">
        <f>SUM(F4:F16)</f>
        <v>61828.840000000004</v>
      </c>
      <c r="H17" s="4">
        <f>SUM(H4:H16)</f>
        <v>4347.26</v>
      </c>
    </row>
    <row r="18" spans="1:10" x14ac:dyDescent="0.35">
      <c r="A18" s="9"/>
      <c r="B18" s="9"/>
      <c r="C18" s="9"/>
      <c r="D18" s="9"/>
    </row>
    <row r="20" spans="1:10" s="12" customFormat="1" x14ac:dyDescent="0.35">
      <c r="A20" s="10" t="s">
        <v>69</v>
      </c>
      <c r="B20" s="10"/>
      <c r="C20" s="10"/>
      <c r="D20" s="10" t="s">
        <v>33</v>
      </c>
      <c r="F20" s="12" t="s">
        <v>82</v>
      </c>
      <c r="H20" s="12" t="s">
        <v>35</v>
      </c>
      <c r="J20" s="12" t="s">
        <v>159</v>
      </c>
    </row>
    <row r="21" spans="1:10" s="12" customFormat="1" ht="15.65" customHeight="1" x14ac:dyDescent="0.35">
      <c r="A21" s="10"/>
      <c r="B21" s="10"/>
      <c r="C21" s="10"/>
      <c r="D21" s="10"/>
    </row>
    <row r="22" spans="1:10" x14ac:dyDescent="0.35">
      <c r="A22" s="9" t="s">
        <v>70</v>
      </c>
      <c r="B22" s="9"/>
      <c r="C22" s="9"/>
      <c r="D22" s="3">
        <v>5943.98</v>
      </c>
      <c r="F22" s="3">
        <v>5931.88</v>
      </c>
      <c r="H22" s="3">
        <f>D22-F22</f>
        <v>12.099999999999454</v>
      </c>
    </row>
    <row r="23" spans="1:10" x14ac:dyDescent="0.35">
      <c r="A23" s="9" t="s">
        <v>85</v>
      </c>
      <c r="B23" s="9"/>
      <c r="C23" s="9"/>
      <c r="D23" s="3">
        <v>500</v>
      </c>
      <c r="F23" s="3">
        <v>551.24</v>
      </c>
      <c r="H23" s="3">
        <f t="shared" ref="H23:H44" si="1">D23-F23</f>
        <v>-51.240000000000009</v>
      </c>
    </row>
    <row r="24" spans="1:10" x14ac:dyDescent="0.35">
      <c r="A24" s="9" t="s">
        <v>71</v>
      </c>
      <c r="B24" s="9"/>
      <c r="C24" s="9"/>
      <c r="D24" s="3">
        <v>1200</v>
      </c>
      <c r="F24" s="5">
        <v>480.5</v>
      </c>
      <c r="H24" s="3">
        <f t="shared" si="1"/>
        <v>719.5</v>
      </c>
    </row>
    <row r="25" spans="1:10" x14ac:dyDescent="0.35">
      <c r="A25" s="9" t="s">
        <v>72</v>
      </c>
      <c r="B25" s="9"/>
      <c r="C25" s="9"/>
      <c r="D25" s="3">
        <v>2700</v>
      </c>
      <c r="F25" s="5">
        <v>620.64</v>
      </c>
      <c r="H25" s="3">
        <f t="shared" si="1"/>
        <v>2079.36</v>
      </c>
    </row>
    <row r="26" spans="1:10" x14ac:dyDescent="0.35">
      <c r="A26" s="9" t="s">
        <v>61</v>
      </c>
      <c r="B26" s="9"/>
      <c r="C26" s="9"/>
      <c r="D26" s="3">
        <v>9000</v>
      </c>
      <c r="F26" s="5">
        <v>11038.48</v>
      </c>
      <c r="H26" s="3">
        <f t="shared" si="1"/>
        <v>-2038.4799999999996</v>
      </c>
    </row>
    <row r="27" spans="1:10" x14ac:dyDescent="0.35">
      <c r="A27" s="9" t="s">
        <v>86</v>
      </c>
      <c r="B27" s="9"/>
      <c r="C27" s="9"/>
      <c r="D27" s="3">
        <v>1000</v>
      </c>
      <c r="F27" s="5">
        <v>1740</v>
      </c>
      <c r="H27" s="3">
        <f t="shared" si="1"/>
        <v>-740</v>
      </c>
    </row>
    <row r="28" spans="1:10" x14ac:dyDescent="0.35">
      <c r="A28" s="9" t="s">
        <v>73</v>
      </c>
      <c r="B28" s="9"/>
      <c r="C28" s="9"/>
      <c r="D28" s="3">
        <v>150</v>
      </c>
      <c r="F28" s="5">
        <v>139.44999999999999</v>
      </c>
      <c r="H28" s="3">
        <f t="shared" si="1"/>
        <v>10.550000000000011</v>
      </c>
    </row>
    <row r="29" spans="1:10" x14ac:dyDescent="0.35">
      <c r="A29" s="9" t="s">
        <v>74</v>
      </c>
      <c r="B29" s="9"/>
      <c r="C29" s="9"/>
      <c r="D29" s="3">
        <v>300</v>
      </c>
      <c r="F29" s="5">
        <v>187.1</v>
      </c>
      <c r="H29" s="3">
        <f t="shared" si="1"/>
        <v>112.9</v>
      </c>
    </row>
    <row r="30" spans="1:10" x14ac:dyDescent="0.35">
      <c r="A30" s="9" t="s">
        <v>77</v>
      </c>
      <c r="B30" s="9"/>
      <c r="C30" s="9"/>
      <c r="D30" s="3">
        <v>1000</v>
      </c>
      <c r="F30" s="5">
        <v>430</v>
      </c>
      <c r="H30" s="3">
        <f t="shared" si="1"/>
        <v>570</v>
      </c>
    </row>
    <row r="31" spans="1:10" x14ac:dyDescent="0.35">
      <c r="A31" s="9" t="s">
        <v>21</v>
      </c>
      <c r="B31" s="9"/>
      <c r="C31" s="9"/>
      <c r="D31" s="3">
        <v>270</v>
      </c>
      <c r="F31" s="5">
        <v>268.5</v>
      </c>
      <c r="H31" s="3">
        <f t="shared" si="1"/>
        <v>1.5</v>
      </c>
    </row>
    <row r="32" spans="1:10" x14ac:dyDescent="0.35">
      <c r="A32" s="9" t="s">
        <v>22</v>
      </c>
      <c r="B32" s="9"/>
      <c r="C32" s="9"/>
      <c r="D32" s="3">
        <v>750</v>
      </c>
      <c r="F32" s="5">
        <v>144</v>
      </c>
      <c r="H32" s="3">
        <f t="shared" si="1"/>
        <v>606</v>
      </c>
    </row>
    <row r="33" spans="1:12" x14ac:dyDescent="0.35">
      <c r="A33" s="9" t="s">
        <v>26</v>
      </c>
      <c r="B33" s="9"/>
      <c r="C33" s="9"/>
      <c r="D33" s="3">
        <v>1600</v>
      </c>
      <c r="F33" s="5">
        <v>1434.49</v>
      </c>
      <c r="H33" s="3">
        <f t="shared" si="1"/>
        <v>165.51</v>
      </c>
    </row>
    <row r="34" spans="1:12" x14ac:dyDescent="0.35">
      <c r="A34" s="9" t="s">
        <v>75</v>
      </c>
      <c r="B34" s="9"/>
      <c r="C34" s="9" t="s">
        <v>76</v>
      </c>
      <c r="D34" s="3">
        <v>1500</v>
      </c>
      <c r="F34" s="5">
        <v>1405</v>
      </c>
      <c r="H34" s="3">
        <f t="shared" si="1"/>
        <v>95</v>
      </c>
    </row>
    <row r="35" spans="1:12" x14ac:dyDescent="0.35">
      <c r="A35" s="9" t="s">
        <v>51</v>
      </c>
      <c r="B35" s="9"/>
      <c r="C35" s="9"/>
      <c r="D35" s="3">
        <v>3500</v>
      </c>
      <c r="F35" s="5">
        <v>3300</v>
      </c>
      <c r="H35" s="3">
        <f t="shared" si="1"/>
        <v>200</v>
      </c>
    </row>
    <row r="36" spans="1:12" x14ac:dyDescent="0.35">
      <c r="A36" s="9" t="s">
        <v>25</v>
      </c>
      <c r="B36" s="9"/>
      <c r="C36" s="9"/>
      <c r="D36" s="3">
        <v>2500</v>
      </c>
      <c r="F36" s="5">
        <v>2600</v>
      </c>
      <c r="H36" s="3">
        <f t="shared" si="1"/>
        <v>-100</v>
      </c>
    </row>
    <row r="37" spans="1:12" x14ac:dyDescent="0.35">
      <c r="A37" s="9" t="s">
        <v>78</v>
      </c>
      <c r="B37" s="9"/>
      <c r="C37" s="9"/>
      <c r="D37" s="3">
        <v>200</v>
      </c>
      <c r="F37" s="3">
        <v>420</v>
      </c>
      <c r="H37" s="3">
        <f t="shared" si="1"/>
        <v>-220</v>
      </c>
    </row>
    <row r="38" spans="1:12" x14ac:dyDescent="0.35">
      <c r="A38" s="9" t="s">
        <v>98</v>
      </c>
      <c r="B38" s="9"/>
      <c r="C38" s="9"/>
      <c r="D38" s="3">
        <v>1200</v>
      </c>
      <c r="F38" s="3">
        <v>613</v>
      </c>
      <c r="H38" s="3">
        <f t="shared" si="1"/>
        <v>587</v>
      </c>
    </row>
    <row r="39" spans="1:12" x14ac:dyDescent="0.35">
      <c r="A39" s="9" t="s">
        <v>94</v>
      </c>
      <c r="B39" s="9"/>
      <c r="C39" s="9"/>
      <c r="D39" s="3">
        <v>465</v>
      </c>
      <c r="F39" s="5">
        <v>447</v>
      </c>
      <c r="H39" s="3">
        <f t="shared" si="1"/>
        <v>18</v>
      </c>
    </row>
    <row r="40" spans="1:12" x14ac:dyDescent="0.35">
      <c r="A40" s="9" t="s">
        <v>99</v>
      </c>
      <c r="B40" s="9"/>
      <c r="C40" s="9"/>
      <c r="D40" s="3">
        <v>500</v>
      </c>
      <c r="F40" s="5">
        <v>0</v>
      </c>
      <c r="H40" s="3">
        <f t="shared" si="1"/>
        <v>500</v>
      </c>
    </row>
    <row r="41" spans="1:12" x14ac:dyDescent="0.35">
      <c r="A41" s="9" t="s">
        <v>100</v>
      </c>
      <c r="B41" s="9"/>
      <c r="C41" s="9"/>
      <c r="D41" s="3">
        <v>100</v>
      </c>
      <c r="F41" s="5">
        <v>106.06</v>
      </c>
      <c r="H41" s="3">
        <f t="shared" si="1"/>
        <v>-6.0600000000000023</v>
      </c>
    </row>
    <row r="42" spans="1:12" x14ac:dyDescent="0.35">
      <c r="A42" s="9" t="s">
        <v>79</v>
      </c>
      <c r="B42" s="9"/>
      <c r="C42" s="9"/>
      <c r="D42" s="3">
        <v>1250</v>
      </c>
      <c r="F42" s="5">
        <v>184.96</v>
      </c>
      <c r="H42" s="3">
        <f t="shared" si="1"/>
        <v>1065.04</v>
      </c>
    </row>
    <row r="43" spans="1:12" x14ac:dyDescent="0.35">
      <c r="A43" s="9" t="s">
        <v>107</v>
      </c>
      <c r="B43" s="9"/>
      <c r="C43" s="9"/>
      <c r="D43" s="3">
        <v>20</v>
      </c>
      <c r="F43" s="5">
        <v>0</v>
      </c>
      <c r="H43" s="3">
        <f t="shared" si="1"/>
        <v>20</v>
      </c>
    </row>
    <row r="44" spans="1:12" x14ac:dyDescent="0.35">
      <c r="A44" s="9" t="s">
        <v>80</v>
      </c>
      <c r="B44" s="9"/>
      <c r="C44" s="9"/>
      <c r="D44" s="3">
        <v>3500</v>
      </c>
      <c r="F44" s="5">
        <v>3042.44</v>
      </c>
      <c r="H44" s="3">
        <f t="shared" si="1"/>
        <v>457.55999999999995</v>
      </c>
    </row>
    <row r="45" spans="1:12" x14ac:dyDescent="0.35">
      <c r="A45" s="9"/>
      <c r="B45" s="9"/>
      <c r="C45" s="9"/>
      <c r="D45" s="9"/>
    </row>
    <row r="46" spans="1:12" s="1" customFormat="1" x14ac:dyDescent="0.35">
      <c r="A46" s="14" t="s">
        <v>30</v>
      </c>
      <c r="B46" s="14"/>
      <c r="C46" s="14"/>
      <c r="D46" s="4">
        <f>SUM(D22:D44)</f>
        <v>39148.979999999996</v>
      </c>
      <c r="F46" s="15">
        <f>SUM(F22:F45)</f>
        <v>35084.74</v>
      </c>
      <c r="H46" s="4">
        <f>SUM(H22:H45)</f>
        <v>4064.24</v>
      </c>
      <c r="L46" s="4"/>
    </row>
    <row r="47" spans="1:12" s="1" customFormat="1" x14ac:dyDescent="0.35">
      <c r="A47" s="14"/>
      <c r="B47" s="14"/>
      <c r="C47" s="14"/>
      <c r="D47" s="4"/>
      <c r="F47" s="15"/>
      <c r="H47" s="4"/>
    </row>
    <row r="48" spans="1:12" s="1" customFormat="1" x14ac:dyDescent="0.35">
      <c r="A48" s="14" t="s">
        <v>93</v>
      </c>
      <c r="B48" s="14"/>
      <c r="C48" s="14"/>
      <c r="D48" s="4"/>
      <c r="F48" s="15"/>
      <c r="H48" s="4"/>
    </row>
    <row r="49" spans="1:8" x14ac:dyDescent="0.35">
      <c r="A49" s="14" t="s">
        <v>102</v>
      </c>
      <c r="B49" s="9"/>
      <c r="C49" s="9"/>
      <c r="D49" s="9"/>
      <c r="E49" s="3"/>
      <c r="F49" s="4">
        <v>1275</v>
      </c>
      <c r="H49" s="3"/>
    </row>
    <row r="50" spans="1:8" s="1" customFormat="1" x14ac:dyDescent="0.35">
      <c r="A50" s="14" t="s">
        <v>5</v>
      </c>
      <c r="B50" s="14"/>
      <c r="C50" s="14"/>
      <c r="D50" s="14"/>
      <c r="E50" s="4"/>
      <c r="F50" s="15">
        <v>3699.6</v>
      </c>
    </row>
    <row r="51" spans="1:8" x14ac:dyDescent="0.35">
      <c r="A51" s="14"/>
      <c r="B51" s="14"/>
      <c r="C51" s="14"/>
      <c r="D51" s="14"/>
    </row>
    <row r="52" spans="1:8" s="1" customFormat="1" x14ac:dyDescent="0.35">
      <c r="A52" s="1" t="s">
        <v>81</v>
      </c>
      <c r="F52" s="4">
        <f>SUM(F46:F51)</f>
        <v>40059.339999999997</v>
      </c>
      <c r="H52" s="4">
        <f>SUM(H46:H51)</f>
        <v>4064.24</v>
      </c>
    </row>
    <row r="53" spans="1:8" x14ac:dyDescent="0.35">
      <c r="A53" s="2"/>
      <c r="D53" s="14"/>
    </row>
    <row r="54" spans="1:8" x14ac:dyDescent="0.35">
      <c r="A54" s="2"/>
      <c r="D54" s="14"/>
    </row>
  </sheetData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989D5-04FA-4C70-B453-26B4A3456CEB}">
  <sheetPr>
    <pageSetUpPr fitToPage="1"/>
  </sheetPr>
  <dimension ref="A1:K28"/>
  <sheetViews>
    <sheetView topLeftCell="A7" workbookViewId="0">
      <selection activeCell="K9" sqref="K9"/>
    </sheetView>
  </sheetViews>
  <sheetFormatPr defaultRowHeight="14.5" x14ac:dyDescent="0.35"/>
  <cols>
    <col min="1" max="1" width="34.81640625" customWidth="1"/>
    <col min="2" max="2" width="12.1796875" customWidth="1"/>
    <col min="3" max="3" width="12.90625" customWidth="1"/>
    <col min="4" max="6" width="13.1796875" customWidth="1"/>
    <col min="7" max="7" width="20.453125" customWidth="1"/>
    <col min="8" max="8" width="10.36328125" customWidth="1"/>
    <col min="9" max="9" width="14.1796875" customWidth="1"/>
  </cols>
  <sheetData>
    <row r="1" spans="1:11" s="1" customFormat="1" x14ac:dyDescent="0.35">
      <c r="A1" s="1" t="s">
        <v>90</v>
      </c>
      <c r="D1" s="1" t="s">
        <v>91</v>
      </c>
      <c r="E1" s="1" t="s">
        <v>104</v>
      </c>
      <c r="F1" s="1" t="s">
        <v>103</v>
      </c>
      <c r="G1" s="1" t="s">
        <v>133</v>
      </c>
      <c r="H1" s="1" t="s">
        <v>117</v>
      </c>
      <c r="I1" s="1" t="s">
        <v>34</v>
      </c>
      <c r="J1" s="1" t="s">
        <v>109</v>
      </c>
      <c r="K1" s="1" t="s">
        <v>35</v>
      </c>
    </row>
    <row r="2" spans="1:11" s="1" customFormat="1" x14ac:dyDescent="0.35">
      <c r="E2" s="1" t="s">
        <v>105</v>
      </c>
      <c r="G2" s="1" t="s">
        <v>106</v>
      </c>
    </row>
    <row r="3" spans="1:11" s="1" customFormat="1" x14ac:dyDescent="0.35"/>
    <row r="4" spans="1:11" x14ac:dyDescent="0.35">
      <c r="A4" t="s">
        <v>87</v>
      </c>
      <c r="D4" s="3">
        <v>2600</v>
      </c>
      <c r="E4" s="3">
        <v>2600</v>
      </c>
      <c r="F4" s="3">
        <v>0</v>
      </c>
      <c r="G4" s="3">
        <v>0</v>
      </c>
      <c r="H4" s="3">
        <v>2818</v>
      </c>
      <c r="I4" s="3"/>
      <c r="J4" s="3">
        <v>0</v>
      </c>
      <c r="K4" s="3">
        <f>G4-I4</f>
        <v>0</v>
      </c>
    </row>
    <row r="5" spans="1:11" x14ac:dyDescent="0.35">
      <c r="A5" t="s">
        <v>88</v>
      </c>
      <c r="D5" s="3">
        <v>8000</v>
      </c>
      <c r="E5" s="3">
        <v>8000</v>
      </c>
      <c r="F5" s="3">
        <v>0</v>
      </c>
      <c r="G5" s="3">
        <v>4000</v>
      </c>
      <c r="H5" s="3">
        <v>0</v>
      </c>
      <c r="I5" s="3"/>
      <c r="J5" s="3">
        <v>0</v>
      </c>
      <c r="K5" s="3">
        <f>G5-I5</f>
        <v>4000</v>
      </c>
    </row>
    <row r="6" spans="1:11" x14ac:dyDescent="0.35">
      <c r="A6" t="s">
        <v>92</v>
      </c>
      <c r="D6" s="3">
        <v>62500</v>
      </c>
      <c r="E6" s="3">
        <v>2500</v>
      </c>
      <c r="F6" s="3">
        <v>0</v>
      </c>
      <c r="G6" s="3">
        <v>62500</v>
      </c>
      <c r="H6" s="3">
        <v>60000</v>
      </c>
      <c r="I6" s="3"/>
      <c r="J6" s="3">
        <v>0</v>
      </c>
      <c r="K6" s="3">
        <f>E6+H6</f>
        <v>62500</v>
      </c>
    </row>
    <row r="7" spans="1:11" x14ac:dyDescent="0.35">
      <c r="A7" t="s">
        <v>118</v>
      </c>
      <c r="D7" s="3">
        <v>3000</v>
      </c>
      <c r="E7" s="3">
        <v>0</v>
      </c>
      <c r="F7" s="3">
        <v>0</v>
      </c>
      <c r="G7" s="3">
        <v>3000</v>
      </c>
      <c r="H7" s="3">
        <v>3000</v>
      </c>
      <c r="I7" s="3"/>
      <c r="J7" s="3">
        <v>0</v>
      </c>
      <c r="K7" s="3">
        <v>3000</v>
      </c>
    </row>
    <row r="8" spans="1:11" x14ac:dyDescent="0.35">
      <c r="A8" t="s">
        <v>89</v>
      </c>
      <c r="D8" s="3">
        <v>3000</v>
      </c>
      <c r="E8" s="3">
        <v>3000</v>
      </c>
      <c r="F8" s="3">
        <v>0</v>
      </c>
      <c r="G8" s="3">
        <v>3000</v>
      </c>
      <c r="H8" s="3">
        <v>3000</v>
      </c>
      <c r="J8" s="3">
        <v>0</v>
      </c>
      <c r="K8" s="3">
        <v>3000</v>
      </c>
    </row>
    <row r="9" spans="1:11" x14ac:dyDescent="0.35">
      <c r="A9" t="s">
        <v>135</v>
      </c>
      <c r="D9" s="3">
        <v>4000</v>
      </c>
      <c r="E9" s="3">
        <v>2000</v>
      </c>
      <c r="F9" s="3">
        <v>0</v>
      </c>
      <c r="G9" s="3">
        <v>4000</v>
      </c>
      <c r="H9" s="3">
        <v>0</v>
      </c>
      <c r="I9" s="3">
        <v>1275</v>
      </c>
      <c r="J9" s="3">
        <v>0</v>
      </c>
      <c r="K9" s="3">
        <f>D9-I9</f>
        <v>2725</v>
      </c>
    </row>
    <row r="10" spans="1:11" x14ac:dyDescent="0.35">
      <c r="A10" t="s">
        <v>119</v>
      </c>
      <c r="D10" s="3">
        <v>500</v>
      </c>
      <c r="E10" s="3">
        <v>500</v>
      </c>
      <c r="F10" s="3">
        <v>0</v>
      </c>
      <c r="G10" s="3">
        <v>500</v>
      </c>
      <c r="H10" s="3">
        <v>0</v>
      </c>
      <c r="I10" s="3"/>
      <c r="J10" s="3">
        <v>0</v>
      </c>
      <c r="K10" s="3">
        <v>500</v>
      </c>
    </row>
    <row r="11" spans="1:11" s="1" customFormat="1" x14ac:dyDescent="0.35">
      <c r="A11" s="1" t="s">
        <v>30</v>
      </c>
      <c r="D11" s="4">
        <f t="shared" ref="D11:I11" si="0">SUM(D4:D10)</f>
        <v>83600</v>
      </c>
      <c r="E11" s="4">
        <f t="shared" si="0"/>
        <v>18600</v>
      </c>
      <c r="F11" s="4">
        <f t="shared" si="0"/>
        <v>0</v>
      </c>
      <c r="G11" s="4">
        <f t="shared" si="0"/>
        <v>77000</v>
      </c>
      <c r="H11" s="4">
        <f t="shared" si="0"/>
        <v>68818</v>
      </c>
      <c r="I11" s="15">
        <f t="shared" si="0"/>
        <v>1275</v>
      </c>
      <c r="J11" s="15">
        <f>SUM(J5:J10)</f>
        <v>0</v>
      </c>
      <c r="K11" s="15">
        <f>SUM(K4:K10)</f>
        <v>75725</v>
      </c>
    </row>
    <row r="12" spans="1:11" s="1" customFormat="1" x14ac:dyDescent="0.35">
      <c r="D12" s="4"/>
      <c r="E12" s="4"/>
      <c r="F12" s="4"/>
      <c r="G12" s="4"/>
    </row>
    <row r="13" spans="1:11" s="1" customFormat="1" x14ac:dyDescent="0.35">
      <c r="D13" s="4"/>
      <c r="E13" s="4"/>
      <c r="F13" s="4"/>
      <c r="G13" s="4"/>
    </row>
    <row r="14" spans="1:11" x14ac:dyDescent="0.35">
      <c r="A14" s="23" t="s">
        <v>120</v>
      </c>
      <c r="B14" s="16"/>
      <c r="C14" s="16"/>
      <c r="D14" s="7"/>
      <c r="E14" s="7"/>
      <c r="F14" s="7"/>
    </row>
    <row r="15" spans="1:11" x14ac:dyDescent="0.35">
      <c r="A15" s="7"/>
      <c r="B15" s="7"/>
      <c r="C15" s="7"/>
      <c r="D15" s="7"/>
      <c r="E15" s="7"/>
      <c r="F15" s="7"/>
    </row>
    <row r="16" spans="1:11" x14ac:dyDescent="0.35">
      <c r="A16" s="17" t="s">
        <v>121</v>
      </c>
      <c r="B16" s="18">
        <v>49907</v>
      </c>
      <c r="C16" s="19"/>
      <c r="D16" s="7"/>
      <c r="E16" s="7"/>
      <c r="F16" s="7"/>
    </row>
    <row r="17" spans="1:6" x14ac:dyDescent="0.35">
      <c r="A17" s="17"/>
      <c r="B17" s="19"/>
      <c r="C17" s="18"/>
      <c r="D17" s="7"/>
      <c r="E17" s="7"/>
      <c r="F17" s="7"/>
    </row>
    <row r="18" spans="1:6" x14ac:dyDescent="0.35">
      <c r="A18" s="17" t="s">
        <v>134</v>
      </c>
      <c r="B18" s="24">
        <v>68818</v>
      </c>
      <c r="C18" s="18"/>
      <c r="D18" s="7"/>
      <c r="E18" s="7"/>
      <c r="F18" s="7"/>
    </row>
    <row r="19" spans="1:6" x14ac:dyDescent="0.35">
      <c r="A19" s="17"/>
      <c r="B19" s="19"/>
      <c r="C19" s="18"/>
      <c r="D19" s="7"/>
      <c r="E19" s="7"/>
      <c r="F19" s="7"/>
    </row>
    <row r="20" spans="1:6" x14ac:dyDescent="0.35">
      <c r="A20" s="17" t="s">
        <v>122</v>
      </c>
      <c r="B20" s="19"/>
      <c r="C20" s="24">
        <v>39149</v>
      </c>
      <c r="D20" s="7"/>
      <c r="E20" s="7"/>
      <c r="F20" s="7"/>
    </row>
    <row r="21" spans="1:6" x14ac:dyDescent="0.35">
      <c r="A21" s="20"/>
      <c r="B21" s="21"/>
      <c r="C21" s="22"/>
      <c r="D21" s="7"/>
      <c r="E21" s="7"/>
      <c r="F21" s="7"/>
    </row>
    <row r="22" spans="1:6" x14ac:dyDescent="0.35">
      <c r="A22" t="s">
        <v>123</v>
      </c>
      <c r="C22" s="3">
        <v>18600</v>
      </c>
    </row>
    <row r="23" spans="1:6" x14ac:dyDescent="0.35">
      <c r="A23" s="2"/>
    </row>
    <row r="24" spans="1:6" x14ac:dyDescent="0.35">
      <c r="A24" t="s">
        <v>124</v>
      </c>
      <c r="C24" s="3">
        <v>60000</v>
      </c>
    </row>
    <row r="26" spans="1:6" x14ac:dyDescent="0.35">
      <c r="B26" s="25">
        <f>SUM(B16:B25)</f>
        <v>118725</v>
      </c>
      <c r="C26" s="5">
        <f>SUM(C16:C25)</f>
        <v>117749</v>
      </c>
    </row>
    <row r="28" spans="1:6" x14ac:dyDescent="0.35">
      <c r="A28" t="s">
        <v>125</v>
      </c>
      <c r="B28" s="5">
        <f>B26-C26</f>
        <v>976</v>
      </c>
    </row>
  </sheetData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99FFA-126D-4E22-B4FB-0C1017D82EF3}">
  <dimension ref="A1:L24"/>
  <sheetViews>
    <sheetView topLeftCell="A4" workbookViewId="0">
      <selection activeCell="L20" sqref="L20"/>
    </sheetView>
  </sheetViews>
  <sheetFormatPr defaultRowHeight="14.5" x14ac:dyDescent="0.35"/>
  <cols>
    <col min="1" max="1" width="14.6328125" bestFit="1" customWidth="1"/>
    <col min="4" max="4" width="10" bestFit="1" customWidth="1"/>
    <col min="8" max="8" width="16.08984375" bestFit="1" customWidth="1"/>
    <col min="11" max="11" width="10" bestFit="1" customWidth="1"/>
  </cols>
  <sheetData>
    <row r="1" spans="1:12" s="1" customFormat="1" x14ac:dyDescent="0.35">
      <c r="A1" s="1" t="s">
        <v>31</v>
      </c>
    </row>
    <row r="2" spans="1:12" s="1" customFormat="1" x14ac:dyDescent="0.35">
      <c r="A2" s="1" t="s">
        <v>96</v>
      </c>
      <c r="H2" s="1" t="s">
        <v>32</v>
      </c>
    </row>
    <row r="3" spans="1:12" x14ac:dyDescent="0.35">
      <c r="A3" t="s">
        <v>36</v>
      </c>
      <c r="D3" s="3">
        <v>82175.899999999994</v>
      </c>
      <c r="H3" t="s">
        <v>42</v>
      </c>
      <c r="I3" s="3"/>
      <c r="K3" s="3">
        <v>37346.17</v>
      </c>
    </row>
    <row r="4" spans="1:12" x14ac:dyDescent="0.35">
      <c r="A4" t="s">
        <v>37</v>
      </c>
      <c r="D4" s="3">
        <v>61828.84</v>
      </c>
      <c r="H4" t="s">
        <v>43</v>
      </c>
      <c r="I4" s="3"/>
      <c r="K4" s="3">
        <v>66617.23</v>
      </c>
    </row>
    <row r="5" spans="1:12" x14ac:dyDescent="0.35">
      <c r="A5" t="s">
        <v>38</v>
      </c>
      <c r="D5" s="3">
        <v>40059.339999999997</v>
      </c>
      <c r="K5" s="3"/>
    </row>
    <row r="6" spans="1:12" x14ac:dyDescent="0.35">
      <c r="D6" s="3"/>
      <c r="H6" t="s">
        <v>14</v>
      </c>
      <c r="I6" s="3"/>
      <c r="K6" s="3">
        <f>K3+K4</f>
        <v>103963.4</v>
      </c>
    </row>
    <row r="7" spans="1:12" x14ac:dyDescent="0.35">
      <c r="K7" s="3"/>
    </row>
    <row r="8" spans="1:12" x14ac:dyDescent="0.35">
      <c r="H8" t="s">
        <v>39</v>
      </c>
      <c r="K8" s="3"/>
    </row>
    <row r="9" spans="1:12" x14ac:dyDescent="0.35">
      <c r="K9" s="3"/>
    </row>
    <row r="10" spans="1:12" x14ac:dyDescent="0.35">
      <c r="K10" s="3"/>
    </row>
    <row r="11" spans="1:12" x14ac:dyDescent="0.35">
      <c r="K11" s="3"/>
    </row>
    <row r="12" spans="1:12" x14ac:dyDescent="0.35">
      <c r="K12" s="3"/>
    </row>
    <row r="13" spans="1:12" x14ac:dyDescent="0.35">
      <c r="J13" s="5"/>
      <c r="K13" s="3">
        <v>18</v>
      </c>
      <c r="L13" t="s">
        <v>210</v>
      </c>
    </row>
    <row r="14" spans="1:12" x14ac:dyDescent="0.35">
      <c r="J14" s="5"/>
      <c r="K14" s="3"/>
    </row>
    <row r="15" spans="1:12" x14ac:dyDescent="0.35">
      <c r="J15" s="5"/>
      <c r="K15" s="3"/>
    </row>
    <row r="16" spans="1:12" x14ac:dyDescent="0.35">
      <c r="J16" s="3"/>
      <c r="K16" s="3"/>
    </row>
    <row r="17" spans="1:11" x14ac:dyDescent="0.35">
      <c r="J17" s="5"/>
      <c r="K17" s="3"/>
    </row>
    <row r="18" spans="1:11" x14ac:dyDescent="0.35">
      <c r="K18" s="3"/>
    </row>
    <row r="19" spans="1:11" x14ac:dyDescent="0.35">
      <c r="H19" t="s">
        <v>40</v>
      </c>
      <c r="K19" s="3"/>
    </row>
    <row r="20" spans="1:11" x14ac:dyDescent="0.35">
      <c r="K20" s="3"/>
    </row>
    <row r="22" spans="1:11" s="1" customFormat="1" x14ac:dyDescent="0.35">
      <c r="A22" s="1" t="s">
        <v>41</v>
      </c>
      <c r="D22" s="4">
        <f>D3+D4-D5</f>
        <v>103945.4</v>
      </c>
      <c r="K22" s="4">
        <f>K6-K1-K12-K13-K14-K15-K16+K19+K20</f>
        <v>103945.4</v>
      </c>
    </row>
    <row r="24" spans="1:11" x14ac:dyDescent="0.35">
      <c r="A24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Income</vt:lpstr>
      <vt:lpstr>Expenditure</vt:lpstr>
      <vt:lpstr>Budget - regular</vt:lpstr>
      <vt:lpstr>Capital Projects</vt:lpstr>
      <vt:lpstr>Reconciliation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1kare</cp:lastModifiedBy>
  <cp:lastPrinted>2021-06-04T11:20:13Z</cp:lastPrinted>
  <dcterms:created xsi:type="dcterms:W3CDTF">2020-06-01T22:28:20Z</dcterms:created>
  <dcterms:modified xsi:type="dcterms:W3CDTF">2022-05-03T10:29:14Z</dcterms:modified>
</cp:coreProperties>
</file>